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9035" windowHeight="12120" activeTab="0"/>
  </bookViews>
  <sheets>
    <sheet name="tabelle" sheetId="1" r:id="rId1"/>
    <sheet name="calcolo finale" sheetId="2" r:id="rId2"/>
  </sheets>
  <definedNames>
    <definedName name="_xlnm.Print_Area" localSheetId="1">'calcolo finale'!$B$3:$I$44</definedName>
    <definedName name="_xlnm.Print_Area" localSheetId="0">'tabelle'!$B$2:$G$104</definedName>
  </definedNames>
  <calcPr fullCalcOnLoad="1"/>
</workbook>
</file>

<file path=xl/sharedStrings.xml><?xml version="1.0" encoding="utf-8"?>
<sst xmlns="http://schemas.openxmlformats.org/spreadsheetml/2006/main" count="207" uniqueCount="181">
  <si>
    <t>Sviluppo in altezza a maturità tra 12 e 18 m</t>
  </si>
  <si>
    <t>Sviluppo in altezza a maturità maggiore di 18 m.</t>
  </si>
  <si>
    <t>Descrizione Superficie</t>
  </si>
  <si>
    <t>Sviluppo in altezza a maturità tra 4 e 12 m</t>
  </si>
  <si>
    <t xml:space="preserve">Categoria </t>
  </si>
  <si>
    <t>Il valore di Se si determina stabilendo il numero e l'altezza delle alberature dello Stato di progetto, suddivise nelle tre Categorie seguenti:</t>
  </si>
  <si>
    <t>Giardini, aree verdi, prati, orti, superfici boscate ed agricole</t>
  </si>
  <si>
    <t>Incolto</t>
  </si>
  <si>
    <t>Pavimentazione in lastre posate a opera incerta con fuga inerbita</t>
  </si>
  <si>
    <t>Corsi d’acqua in alveo naturale</t>
  </si>
  <si>
    <t>Specchi d’acqua, stagni o bacini di accumulo e infiltrazione con fondo naturale</t>
  </si>
  <si>
    <t>Area di impianto sportivo con sistemi drenanti e superficie a prato</t>
  </si>
  <si>
    <t>N 1</t>
  </si>
  <si>
    <t xml:space="preserve">N 2 </t>
  </si>
  <si>
    <t xml:space="preserve">N 3 </t>
  </si>
  <si>
    <t xml:space="preserve">N 4 </t>
  </si>
  <si>
    <t>N 5</t>
  </si>
  <si>
    <t xml:space="preserve"> 0,00 - 1,00</t>
  </si>
  <si>
    <t xml:space="preserve">N 6 </t>
  </si>
  <si>
    <t>0,30 - 1,00</t>
  </si>
  <si>
    <t xml:space="preserve"> 0,40 - 1,00</t>
  </si>
  <si>
    <t>N 7</t>
  </si>
  <si>
    <t xml:space="preserve">N 8 </t>
  </si>
  <si>
    <t>0,70 - 1,00</t>
  </si>
  <si>
    <t xml:space="preserve">N 9 </t>
  </si>
  <si>
    <t>0,50 - 1,00</t>
  </si>
  <si>
    <t>0,40 - 1,00</t>
  </si>
  <si>
    <t xml:space="preserve">N 10 </t>
  </si>
  <si>
    <t>N 11</t>
  </si>
  <si>
    <t xml:space="preserve"> 0,30 - 1,00</t>
  </si>
  <si>
    <t xml:space="preserve">N 12 </t>
  </si>
  <si>
    <t>0,20 - 1,00</t>
  </si>
  <si>
    <t xml:space="preserve">N 13 </t>
  </si>
  <si>
    <t>0,10 - 1,00</t>
  </si>
  <si>
    <t xml:space="preserve">N 14 </t>
  </si>
  <si>
    <t>0,60 - 1,00</t>
  </si>
  <si>
    <t>N 15</t>
  </si>
  <si>
    <t>Copertura a verde pensile su falda inclinata con spes totale medio 6 &lt; s &lt; 10 cm (da estradosso impermeab. a estradosso substrato) Incl. &gt; 15°(26,8%)</t>
  </si>
  <si>
    <t>Copertura a verde pensile su falda inclinata con spes totale medio 10 &lt; s &lt; 15 cm (da estradosso impermeab. a estradosso substrato) Incl. &gt; 15°(26,8%)</t>
  </si>
  <si>
    <t>Pavimentazione in prefabbricati in cls o materiale sintetico, riempiti di substrato e inerbiti posati su apposita stratificazione di supporto (Grigliati garden)</t>
  </si>
  <si>
    <t>Copertura a verde pensile con spessore totale medio 25 &lt; s &lt; 50 cm (da estradosso impermeab. a estradosso substrato) Inclinazione max 15°(26,8%)</t>
  </si>
  <si>
    <t>Copertura a verde pensile con spessore totale medio &gt; 50 cm (da estradosso impermeab. a estradosso substrato) Inclinazione max 15°(26,8%)</t>
  </si>
  <si>
    <t>Copertura a verde pensile con spessore totale medio cm 8 (da estradosso impermeabilizzazione a estradosso substrato) Inclinazione max 15°(26,8%)</t>
  </si>
  <si>
    <t>Copertura a verde pensile con spessore totale medio 8 &lt; s &lt; 10 cm (da estradosso impermeab. a estradosso substrato) Inclinazione max 15°(26,8%)</t>
  </si>
  <si>
    <t>Copertura a verde pensile con spessore totale medio 10 &lt; s &lt; 15 cm (da estradosso impermeab. a estradosso substrato) Inclinazione max 15°(26,8%)</t>
  </si>
  <si>
    <t>Copertura a verde pensile con spessore totale medio 15 &lt; s &lt; 25 cm (da estradosso impermeab. a estradosso substrato) Inclinazione max 15°(26,8%)</t>
  </si>
  <si>
    <t>Pavimentazioni in macadam, strade, cortili, piazzali</t>
  </si>
  <si>
    <t>Superfici in ghiaia sciolta</t>
  </si>
  <si>
    <t>Sedime ferroviario</t>
  </si>
  <si>
    <t>Pavimentazioni i, cubetti, pietre a lastre a fuga sigillata</t>
  </si>
  <si>
    <t>Pavimentazioni in cubetti o pietre a fuga non sigillata su sabbia</t>
  </si>
  <si>
    <t>Pavimentazioni in lastre di pietra di grande taglio, senza sigillatura dei giunti, su sabbia</t>
  </si>
  <si>
    <t>Pavimentazioni in ciottoli su sabbia</t>
  </si>
  <si>
    <t>Pavimento in asfalto o cls</t>
  </si>
  <si>
    <t>Asfalto drenante</t>
  </si>
  <si>
    <t>Pavimentazioni in elementi drenanti su sabbia</t>
  </si>
  <si>
    <t>Pavimentazioni in lastre a costa verticale a spacco (Smolleri)</t>
  </si>
  <si>
    <t>Coperture continue con pavimentazione galeggiante</t>
  </si>
  <si>
    <t>Coperture discontinue (tegole in laterizio o simile)</t>
  </si>
  <si>
    <t>Coperture metalliche con inclinazione &gt; 3°</t>
  </si>
  <si>
    <t>Coperture metalliche con inclinazione &lt; 3°</t>
  </si>
  <si>
    <t>Coperture continue con zavorratura in ghiaia</t>
  </si>
  <si>
    <t>Superfici trattate a verde:</t>
  </si>
  <si>
    <t>Superfici NON trattate a verde:</t>
  </si>
  <si>
    <t xml:space="preserve">D 1 </t>
  </si>
  <si>
    <t xml:space="preserve">D 2 </t>
  </si>
  <si>
    <t>D 3</t>
  </si>
  <si>
    <t xml:space="preserve">D 4 </t>
  </si>
  <si>
    <t>D 5</t>
  </si>
  <si>
    <t>D 6</t>
  </si>
  <si>
    <t xml:space="preserve">D 7 </t>
  </si>
  <si>
    <t xml:space="preserve">D 8 </t>
  </si>
  <si>
    <t xml:space="preserve">D 9 </t>
  </si>
  <si>
    <t>da det.</t>
  </si>
  <si>
    <t>D 10</t>
  </si>
  <si>
    <t xml:space="preserve">D 11 </t>
  </si>
  <si>
    <t xml:space="preserve">D 12 </t>
  </si>
  <si>
    <t>D 13</t>
  </si>
  <si>
    <t>D 14</t>
  </si>
  <si>
    <t xml:space="preserve">D 15 </t>
  </si>
  <si>
    <t>D 16</t>
  </si>
  <si>
    <t>D 17</t>
  </si>
  <si>
    <t xml:space="preserve">D 18 </t>
  </si>
  <si>
    <t xml:space="preserve">D 19 </t>
  </si>
  <si>
    <t>D 20</t>
  </si>
  <si>
    <t xml:space="preserve"> Aree di impianti sportivi con sistemi drenanti e con fondo in materiale sintetico, tappeto verde sintetico</t>
  </si>
  <si>
    <t>Aree di impianti sportivi con sistemi drenanti e con fondo in terra, piste in terra battuta o simile.</t>
  </si>
  <si>
    <t>Coperture continue con finiture in materiali sigillanti (terrazze, lastrici solari, superfici poste sopra a volumi interrati) con inclinazione &gt; 3°</t>
  </si>
  <si>
    <t>Coperture continue con finiture in materiali sigillanti (terrazze, lastrici solari, superfici poste sopra a volumi interrati) con inclinazione &lt; 3°</t>
  </si>
  <si>
    <t>Corsi d'acqua in alveo impermeabile</t>
  </si>
  <si>
    <t>Vasche, specchi d'acqua, stagni e bacini di accumulo con fondo artificiale impermeabile</t>
  </si>
  <si>
    <t>vasche, specchi d'acqua, stagni e bacini di accumulo con fondo permeabile</t>
  </si>
  <si>
    <t xml:space="preserve">D 21 </t>
  </si>
  <si>
    <t xml:space="preserve">D 22 </t>
  </si>
  <si>
    <t xml:space="preserve">D 23 </t>
  </si>
  <si>
    <t>D 24</t>
  </si>
  <si>
    <t xml:space="preserve">D 25 </t>
  </si>
  <si>
    <t>Superfici esposte alla pioggia di caditoie, griglie di aerazione di locali interrati, canalette di scolo a fondo impermeabile e manufatti analoghi</t>
  </si>
  <si>
    <t>Superfici di manufatti diversi in cls o altri materiali impermeabili o impermeabilizzati esposti alla pioggia, e non attribuibili alle altre categorie, come muretti, plinti, gradinate, scale, ecc</t>
  </si>
  <si>
    <t>Albedo compreso tra 0,4 e 0,7</t>
  </si>
  <si>
    <t>Albedo &lt; 0,4</t>
  </si>
  <si>
    <t>Albedo compreso tra 0,7 e 0,9</t>
  </si>
  <si>
    <t>α</t>
  </si>
  <si>
    <t>Coefficienti di albedo (α)</t>
  </si>
  <si>
    <r>
      <t>Ψ</t>
    </r>
    <r>
      <rPr>
        <b/>
        <vertAlign val="subscript"/>
        <sz val="11"/>
        <rFont val="Verdana"/>
        <family val="2"/>
      </rPr>
      <t>1</t>
    </r>
  </si>
  <si>
    <t>N° alberature</t>
  </si>
  <si>
    <t>Valore convenzionale</t>
  </si>
  <si>
    <t>Se</t>
  </si>
  <si>
    <t>Superficie equivalente delle alberature</t>
  </si>
  <si>
    <r>
      <t>Si</t>
    </r>
    <r>
      <rPr>
        <b/>
        <i/>
        <vertAlign val="subscript"/>
        <sz val="9"/>
        <rFont val="Verdana"/>
        <family val="2"/>
      </rPr>
      <t>j</t>
    </r>
  </si>
  <si>
    <t>mq</t>
  </si>
  <si>
    <t xml:space="preserve">Se = N° alberature * superficie tabellare  </t>
  </si>
  <si>
    <t>α = coefficiente di albedo (valore tabulato convenzionale1,00)</t>
  </si>
  <si>
    <r>
      <t>Ψ</t>
    </r>
    <r>
      <rPr>
        <b/>
        <i/>
        <vertAlign val="subscript"/>
        <sz val="11"/>
        <rFont val="Verdana"/>
        <family val="2"/>
      </rPr>
      <t>2</t>
    </r>
  </si>
  <si>
    <t>N.B: Nel computo si considera l'intera superficie del lotto e non solo la porzione interessata dall'intervento.</t>
  </si>
  <si>
    <t xml:space="preserve">di </t>
  </si>
  <si>
    <t>Suolo (creta , marne)</t>
  </si>
  <si>
    <t>Strade sterrate</t>
  </si>
  <si>
    <t>Bosco di conifere d'inverno</t>
  </si>
  <si>
    <t>Bosco in autunno/campi con raccolti maturi e piante</t>
  </si>
  <si>
    <t>Asfalto invecchiato</t>
  </si>
  <si>
    <t>Fogli morte</t>
  </si>
  <si>
    <t>Erba secca</t>
  </si>
  <si>
    <t>Erba verde</t>
  </si>
  <si>
    <t>Pietrisco</t>
  </si>
  <si>
    <t>Calcestruzzo invecchiato</t>
  </si>
  <si>
    <t>Superficie</t>
  </si>
  <si>
    <t>Indice</t>
  </si>
  <si>
    <t>Tabella coefficenti di riflessione  (Norme UNI 8477)</t>
  </si>
  <si>
    <t>Scheda di dettaglio  dE 8.4</t>
  </si>
  <si>
    <t>INDICE DI RIDUZIONE DELL’IMPATTO EDILIZIO - R.I.E.</t>
  </si>
  <si>
    <t>Livelli del "RIE" da garantire in relazione agli usi</t>
  </si>
  <si>
    <t>Uso 1-3-5-7-8</t>
  </si>
  <si>
    <t>&gt;=</t>
  </si>
  <si>
    <t>Uso 2-4</t>
  </si>
  <si>
    <r>
      <t>Sv</t>
    </r>
    <r>
      <rPr>
        <vertAlign val="subscript"/>
        <sz val="9"/>
        <rFont val="Verdana"/>
        <family val="2"/>
      </rPr>
      <t>i</t>
    </r>
    <r>
      <rPr>
        <sz val="9"/>
        <rFont val="Verdana"/>
        <family val="2"/>
      </rPr>
      <t xml:space="preserve"> = i-esima superficie esterna trattata a verde;</t>
    </r>
  </si>
  <si>
    <r>
      <t>Si</t>
    </r>
    <r>
      <rPr>
        <vertAlign val="subscript"/>
        <sz val="9"/>
        <rFont val="Verdana"/>
        <family val="2"/>
      </rPr>
      <t>j</t>
    </r>
    <r>
      <rPr>
        <sz val="9"/>
        <rFont val="Verdana"/>
        <family val="2"/>
      </rPr>
      <t xml:space="preserve"> = j-esima superficie esterna non trattata a verde;</t>
    </r>
  </si>
  <si>
    <t>N.B: Non occorre la verifica di questo requisito negli Ambiti storici e negli interventi di ristrutturazione il cui rapporto tra superficie coperta e la superficie del lotto sia maggiore di 0,50  , diversamente occorre la verifica del presente requisito:</t>
  </si>
  <si>
    <t>Tab. 1</t>
  </si>
  <si>
    <t xml:space="preserve">1) Inserire nella tabella "Superficie equivalente delle alberature" il numero delle alberature presenti o di progetto se la verifica è sullo stato di fatto o sul progetto </t>
  </si>
  <si>
    <r>
      <t>Se</t>
    </r>
    <r>
      <rPr>
        <b/>
        <sz val="11"/>
        <rFont val="Verdana"/>
        <family val="2"/>
      </rPr>
      <t xml:space="preserve"> (m</t>
    </r>
    <r>
      <rPr>
        <b/>
        <vertAlign val="superscript"/>
        <sz val="11"/>
        <rFont val="Verdana"/>
        <family val="2"/>
      </rPr>
      <t>2</t>
    </r>
    <r>
      <rPr>
        <b/>
        <sz val="11"/>
        <rFont val="Verdana"/>
        <family val="2"/>
      </rPr>
      <t>)</t>
    </r>
  </si>
  <si>
    <r>
      <t xml:space="preserve">N.B: Si considera come valore di riflessione un coeff. &lt; di 0,4 , quindi valore  coeff. di albedo = </t>
    </r>
    <r>
      <rPr>
        <b/>
        <sz val="9"/>
        <rFont val="Verdana"/>
        <family val="2"/>
      </rPr>
      <t>1,00</t>
    </r>
  </si>
  <si>
    <t>Livello del "RIE" migliorativo</t>
  </si>
  <si>
    <t>Livello del "RIE" di eccellenza</t>
  </si>
  <si>
    <t xml:space="preserve">Livelli del "RIE" minimo da garantire </t>
  </si>
  <si>
    <t>minimo</t>
  </si>
  <si>
    <t>migliorativo</t>
  </si>
  <si>
    <t>eccellenza</t>
  </si>
  <si>
    <t>CALCOLO FINALE</t>
  </si>
  <si>
    <t>by ZIOINTERATTIVO</t>
  </si>
  <si>
    <r>
      <t>Sv</t>
    </r>
    <r>
      <rPr>
        <b/>
        <i/>
        <vertAlign val="subscript"/>
        <sz val="9"/>
        <rFont val="Verdana"/>
        <family val="2"/>
      </rPr>
      <t>i</t>
    </r>
  </si>
  <si>
    <t>Numeratore</t>
  </si>
  <si>
    <t>Denominatore</t>
  </si>
  <si>
    <t>Riportare il valore in mq della superficie esterna trattata a verde</t>
  </si>
  <si>
    <t>Se (calcolato)</t>
  </si>
  <si>
    <t>Totale Se (valore calcolato)</t>
  </si>
  <si>
    <t>Riportare il valore in mq della superficie esterna NON trattata a verde</t>
  </si>
  <si>
    <t xml:space="preserve">Num. rif. </t>
  </si>
  <si>
    <r>
      <t>Rapporto Si</t>
    </r>
    <r>
      <rPr>
        <vertAlign val="subscript"/>
        <sz val="9"/>
        <rFont val="Verdana"/>
        <family val="2"/>
      </rPr>
      <t xml:space="preserve">j x </t>
    </r>
    <r>
      <rPr>
        <sz val="9"/>
        <rFont val="Verdana"/>
        <family val="2"/>
      </rPr>
      <t>Ψ (valore calcolato)</t>
    </r>
  </si>
  <si>
    <r>
      <t>Rapporto Sv</t>
    </r>
    <r>
      <rPr>
        <vertAlign val="subscript"/>
        <sz val="9"/>
        <rFont val="Verdana"/>
        <family val="2"/>
      </rPr>
      <t xml:space="preserve">i x </t>
    </r>
    <r>
      <rPr>
        <sz val="9"/>
        <rFont val="Verdana"/>
        <family val="2"/>
      </rPr>
      <t>1 / Ψ (valore calcolato)</t>
    </r>
  </si>
  <si>
    <t>ΣSvi x 1 / Ψ (calcolato)</t>
  </si>
  <si>
    <r>
      <t>ΣSi</t>
    </r>
    <r>
      <rPr>
        <vertAlign val="subscript"/>
        <sz val="9"/>
        <rFont val="Verdana"/>
        <family val="2"/>
      </rPr>
      <t>j</t>
    </r>
    <r>
      <rPr>
        <sz val="9"/>
        <rFont val="Verdana"/>
        <family val="2"/>
      </rPr>
      <t xml:space="preserve"> x Ψ (calcolato)</t>
    </r>
  </si>
  <si>
    <r>
      <t>ΣSv</t>
    </r>
    <r>
      <rPr>
        <vertAlign val="subscript"/>
        <sz val="9"/>
        <rFont val="Verdana"/>
        <family val="2"/>
      </rPr>
      <t>i</t>
    </r>
    <r>
      <rPr>
        <sz val="9"/>
        <rFont val="Verdana"/>
        <family val="2"/>
      </rPr>
      <t xml:space="preserve"> (calcolato) in mq</t>
    </r>
  </si>
  <si>
    <r>
      <t>ΣSi</t>
    </r>
    <r>
      <rPr>
        <vertAlign val="subscript"/>
        <sz val="9"/>
        <rFont val="Verdana"/>
        <family val="2"/>
      </rPr>
      <t>J</t>
    </r>
    <r>
      <rPr>
        <sz val="9"/>
        <rFont val="Verdana"/>
        <family val="2"/>
      </rPr>
      <t xml:space="preserve"> (calcolato) in mq</t>
    </r>
  </si>
  <si>
    <t>N.B: Inserire i dati solo nelle celle evidenziate in giallo; i campi in grigio sono campi calcolati (con formule sottostanti)</t>
  </si>
  <si>
    <r>
      <t>Rapporto Sv</t>
    </r>
    <r>
      <rPr>
        <vertAlign val="subscript"/>
        <sz val="9"/>
        <rFont val="Verdana"/>
        <family val="2"/>
      </rPr>
      <t>i</t>
    </r>
    <r>
      <rPr>
        <sz val="9"/>
        <rFont val="Verdana"/>
        <family val="2"/>
      </rPr>
      <t xml:space="preserve"> x 1 / Ψ</t>
    </r>
  </si>
  <si>
    <r>
      <t>Rapporto Si</t>
    </r>
    <r>
      <rPr>
        <vertAlign val="subscript"/>
        <sz val="9"/>
        <rFont val="Verdana"/>
        <family val="2"/>
      </rPr>
      <t>j</t>
    </r>
    <r>
      <rPr>
        <sz val="9"/>
        <rFont val="Verdana"/>
        <family val="2"/>
      </rPr>
      <t xml:space="preserve"> x Ψ</t>
    </r>
  </si>
  <si>
    <r>
      <t>Sv</t>
    </r>
    <r>
      <rPr>
        <vertAlign val="subscript"/>
        <sz val="10"/>
        <rFont val="Verdana"/>
        <family val="2"/>
      </rPr>
      <t>i</t>
    </r>
  </si>
  <si>
    <r>
      <t>Si</t>
    </r>
    <r>
      <rPr>
        <vertAlign val="subscript"/>
        <sz val="10"/>
        <rFont val="Verdana"/>
        <family val="2"/>
      </rPr>
      <t>j</t>
    </r>
  </si>
  <si>
    <r>
      <t>Sv</t>
    </r>
    <r>
      <rPr>
        <vertAlign val="subscript"/>
        <sz val="10"/>
        <rFont val="Verdana"/>
        <family val="2"/>
      </rPr>
      <t>i</t>
    </r>
    <r>
      <rPr>
        <sz val="10"/>
        <rFont val="Verdana"/>
        <family val="2"/>
      </rPr>
      <t xml:space="preserve"> x 1 / Ψ</t>
    </r>
  </si>
  <si>
    <r>
      <t>Si</t>
    </r>
    <r>
      <rPr>
        <vertAlign val="subscript"/>
        <sz val="10"/>
        <rFont val="Verdana"/>
        <family val="2"/>
      </rPr>
      <t>j</t>
    </r>
    <r>
      <rPr>
        <sz val="10"/>
        <rFont val="Verdana"/>
        <family val="2"/>
      </rPr>
      <t xml:space="preserve"> x Ψ</t>
    </r>
  </si>
  <si>
    <t>USO DI PROGETTO</t>
  </si>
  <si>
    <t xml:space="preserve">  RIE</t>
  </si>
  <si>
    <t>LIVELLO DA GARANTIRE</t>
  </si>
  <si>
    <t>bynonno multimediale</t>
  </si>
  <si>
    <t xml:space="preserve">                                        Esempio</t>
  </si>
  <si>
    <t xml:space="preserve">    (inserire solo il numero dell'uso:ad es. 1 o 2)</t>
  </si>
  <si>
    <r>
      <t>2) Inserire nella tabella "Superfici trattate a verde"  i valori esatti di Ψ</t>
    </r>
    <r>
      <rPr>
        <i/>
        <vertAlign val="subscript"/>
        <sz val="10"/>
        <rFont val="Verdana"/>
        <family val="2"/>
      </rPr>
      <t>1</t>
    </r>
    <r>
      <rPr>
        <i/>
        <sz val="10"/>
        <rFont val="Verdana"/>
        <family val="2"/>
      </rPr>
      <t xml:space="preserve"> relativi alla superficie corrispondente .</t>
    </r>
  </si>
  <si>
    <r>
      <t>3) Inserire nella tabella "Superfici NON trattate a verde"  i  valori esatti di Ψ</t>
    </r>
    <r>
      <rPr>
        <i/>
        <vertAlign val="subscript"/>
        <sz val="10"/>
        <rFont val="Verdana"/>
        <family val="2"/>
      </rPr>
      <t>2</t>
    </r>
    <r>
      <rPr>
        <i/>
        <sz val="10"/>
        <rFont val="Verdana"/>
        <family val="2"/>
      </rPr>
      <t xml:space="preserve"> relativi alla superficie corrispondente .</t>
    </r>
  </si>
  <si>
    <r>
      <t xml:space="preserve">Riportare il  valore di </t>
    </r>
    <r>
      <rPr>
        <b/>
        <sz val="11"/>
        <rFont val="Verdana"/>
        <family val="2"/>
      </rPr>
      <t>Ψ</t>
    </r>
    <r>
      <rPr>
        <b/>
        <vertAlign val="subscript"/>
        <sz val="11"/>
        <rFont val="Verdana"/>
        <family val="2"/>
      </rPr>
      <t>1</t>
    </r>
  </si>
  <si>
    <r>
      <t xml:space="preserve">Riportare il  valore di </t>
    </r>
    <r>
      <rPr>
        <b/>
        <sz val="11"/>
        <rFont val="Verdana"/>
        <family val="2"/>
      </rPr>
      <t>Ψ</t>
    </r>
    <r>
      <rPr>
        <b/>
        <vertAlign val="subscript"/>
        <sz val="11"/>
        <rFont val="Verdana"/>
        <family val="2"/>
      </rPr>
      <t>2</t>
    </r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</si>
</sst>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"/>
  </numFmts>
  <fonts count="23">
    <font>
      <sz val="10"/>
      <name val="Arial"/>
      <family val="0"/>
    </font>
    <font>
      <sz val="9"/>
      <name val="Verdana"/>
      <family val="2"/>
    </font>
    <font>
      <vertAlign val="subscript"/>
      <sz val="9"/>
      <name val="Verdana"/>
      <family val="2"/>
    </font>
    <font>
      <b/>
      <sz val="9"/>
      <name val="Verdana"/>
      <family val="2"/>
    </font>
    <font>
      <b/>
      <sz val="11"/>
      <name val="Verdana"/>
      <family val="2"/>
    </font>
    <font>
      <b/>
      <vertAlign val="subscript"/>
      <sz val="11"/>
      <name val="Verdana"/>
      <family val="2"/>
    </font>
    <font>
      <b/>
      <vertAlign val="superscript"/>
      <sz val="11"/>
      <name val="Verdana"/>
      <family val="2"/>
    </font>
    <font>
      <b/>
      <i/>
      <sz val="9"/>
      <name val="Verdana"/>
      <family val="2"/>
    </font>
    <font>
      <b/>
      <i/>
      <vertAlign val="subscript"/>
      <sz val="9"/>
      <name val="Verdana"/>
      <family val="2"/>
    </font>
    <font>
      <b/>
      <i/>
      <sz val="11"/>
      <name val="Verdana"/>
      <family val="2"/>
    </font>
    <font>
      <b/>
      <i/>
      <vertAlign val="subscript"/>
      <sz val="11"/>
      <name val="Verdana"/>
      <family val="2"/>
    </font>
    <font>
      <u val="single"/>
      <sz val="10"/>
      <color indexed="12"/>
      <name val="Arial"/>
      <family val="0"/>
    </font>
    <font>
      <i/>
      <sz val="9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sz val="10"/>
      <name val="Verdana"/>
      <family val="2"/>
    </font>
    <font>
      <b/>
      <i/>
      <sz val="10"/>
      <name val="Verdana"/>
      <family val="2"/>
    </font>
    <font>
      <i/>
      <sz val="10.5"/>
      <name val="Verdana"/>
      <family val="2"/>
    </font>
    <font>
      <vertAlign val="subscript"/>
      <sz val="10"/>
      <name val="Verdana"/>
      <family val="2"/>
    </font>
    <font>
      <i/>
      <sz val="10"/>
      <name val="Verdana"/>
      <family val="2"/>
    </font>
    <font>
      <i/>
      <vertAlign val="subscript"/>
      <sz val="10"/>
      <name val="Verdana"/>
      <family val="2"/>
    </font>
    <font>
      <sz val="1"/>
      <name val="Verdana"/>
      <family val="2"/>
    </font>
    <font>
      <sz val="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</fills>
  <borders count="42">
    <border>
      <left/>
      <right/>
      <top/>
      <bottom/>
      <diagonal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2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3" xfId="0" applyNumberFormat="1" applyFont="1" applyFill="1" applyBorder="1" applyAlignment="1" applyProtection="1">
      <alignment horizontal="center" vertical="center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hidden="1"/>
    </xf>
    <xf numFmtId="0" fontId="1" fillId="4" borderId="2" xfId="0" applyFont="1" applyFill="1" applyBorder="1" applyAlignment="1" applyProtection="1">
      <alignment horizontal="center" vertical="center"/>
      <protection hidden="1"/>
    </xf>
    <xf numFmtId="0" fontId="0" fillId="5" borderId="0" xfId="0" applyFill="1" applyAlignment="1">
      <alignment vertical="center"/>
    </xf>
    <xf numFmtId="0" fontId="1" fillId="5" borderId="0" xfId="0" applyFont="1" applyFill="1" applyAlignment="1" applyProtection="1">
      <alignment/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1" fillId="5" borderId="0" xfId="0" applyFont="1" applyFill="1" applyAlignment="1">
      <alignment/>
    </xf>
    <xf numFmtId="0" fontId="0" fillId="5" borderId="0" xfId="0" applyFill="1" applyAlignment="1">
      <alignment/>
    </xf>
    <xf numFmtId="2" fontId="1" fillId="5" borderId="0" xfId="0" applyNumberFormat="1" applyFont="1" applyFill="1" applyAlignment="1" applyProtection="1">
      <alignment horizontal="center"/>
      <protection hidden="1"/>
    </xf>
    <xf numFmtId="0" fontId="1" fillId="5" borderId="0" xfId="0" applyFont="1" applyFill="1" applyAlignment="1" applyProtection="1">
      <alignment vertical="center"/>
      <protection hidden="1"/>
    </xf>
    <xf numFmtId="0" fontId="1" fillId="5" borderId="0" xfId="0" applyFont="1" applyFill="1" applyAlignment="1" applyProtection="1">
      <alignment horizontal="center" vertical="center"/>
      <protection hidden="1"/>
    </xf>
    <xf numFmtId="0" fontId="1" fillId="5" borderId="0" xfId="0" applyFont="1" applyFill="1" applyAlignment="1">
      <alignment vertical="center"/>
    </xf>
    <xf numFmtId="0" fontId="3" fillId="5" borderId="0" xfId="0" applyFont="1" applyFill="1" applyAlignment="1" applyProtection="1">
      <alignment horizontal="center" vertical="center"/>
      <protection hidden="1"/>
    </xf>
    <xf numFmtId="0" fontId="1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3" fillId="5" borderId="5" xfId="0" applyFont="1" applyFill="1" applyBorder="1" applyAlignment="1" applyProtection="1">
      <alignment horizontal="center" vertical="center"/>
      <protection hidden="1"/>
    </xf>
    <xf numFmtId="0" fontId="1" fillId="5" borderId="0" xfId="0" applyFont="1" applyFill="1" applyAlignment="1">
      <alignment horizontal="left" vertical="center" wrapText="1"/>
    </xf>
    <xf numFmtId="0" fontId="1" fillId="5" borderId="0" xfId="0" applyFont="1" applyFill="1" applyAlignment="1" applyProtection="1">
      <alignment horizontal="center" vertical="center" wrapText="1"/>
      <protection hidden="1"/>
    </xf>
    <xf numFmtId="0" fontId="1" fillId="5" borderId="0" xfId="0" applyFont="1" applyFill="1" applyAlignment="1" applyProtection="1">
      <alignment vertical="center" wrapText="1"/>
      <protection hidden="1"/>
    </xf>
    <xf numFmtId="0" fontId="1" fillId="5" borderId="0" xfId="0" applyFont="1" applyFill="1" applyAlignment="1">
      <alignment vertical="center" wrapText="1"/>
    </xf>
    <xf numFmtId="0" fontId="7" fillId="5" borderId="5" xfId="0" applyFont="1" applyFill="1" applyBorder="1" applyAlignment="1" applyProtection="1">
      <alignment horizontal="center" vertical="center"/>
      <protection hidden="1"/>
    </xf>
    <xf numFmtId="0" fontId="3" fillId="5" borderId="0" xfId="0" applyFont="1" applyFill="1" applyAlignment="1" applyProtection="1">
      <alignment horizontal="left" vertical="center"/>
      <protection hidden="1"/>
    </xf>
    <xf numFmtId="0" fontId="1" fillId="5" borderId="0" xfId="0" applyFont="1" applyFill="1" applyAlignment="1" applyProtection="1">
      <alignment horizontal="left" vertical="center" wrapText="1"/>
      <protection hidden="1"/>
    </xf>
    <xf numFmtId="0" fontId="3" fillId="5" borderId="6" xfId="0" applyFont="1" applyFill="1" applyBorder="1" applyAlignment="1" applyProtection="1">
      <alignment horizontal="center" vertical="center"/>
      <protection hidden="1"/>
    </xf>
    <xf numFmtId="0" fontId="3" fillId="5" borderId="7" xfId="0" applyFont="1" applyFill="1" applyBorder="1" applyAlignment="1" applyProtection="1">
      <alignment horizontal="center" vertical="center"/>
      <protection hidden="1"/>
    </xf>
    <xf numFmtId="0" fontId="1" fillId="5" borderId="5" xfId="0" applyFont="1" applyFill="1" applyBorder="1" applyAlignment="1" applyProtection="1">
      <alignment horizontal="center" vertical="center"/>
      <protection hidden="1"/>
    </xf>
    <xf numFmtId="0" fontId="1" fillId="5" borderId="3" xfId="0" applyFont="1" applyFill="1" applyBorder="1" applyAlignment="1" applyProtection="1">
      <alignment horizontal="left" vertical="center"/>
      <protection hidden="1"/>
    </xf>
    <xf numFmtId="0" fontId="1" fillId="5" borderId="8" xfId="0" applyFont="1" applyFill="1" applyBorder="1" applyAlignment="1" applyProtection="1">
      <alignment horizontal="center" vertical="center"/>
      <protection hidden="1"/>
    </xf>
    <xf numFmtId="0" fontId="1" fillId="5" borderId="9" xfId="0" applyFont="1" applyFill="1" applyBorder="1" applyAlignment="1" applyProtection="1">
      <alignment horizontal="left" vertical="center"/>
      <protection hidden="1"/>
    </xf>
    <xf numFmtId="0" fontId="1" fillId="5" borderId="10" xfId="0" applyFont="1" applyFill="1" applyBorder="1" applyAlignment="1" applyProtection="1">
      <alignment horizontal="center" vertical="center"/>
      <protection hidden="1"/>
    </xf>
    <xf numFmtId="0" fontId="1" fillId="5" borderId="5" xfId="0" applyFont="1" applyFill="1" applyBorder="1" applyAlignment="1" applyProtection="1">
      <alignment horizontal="center" vertical="center" wrapText="1"/>
      <protection hidden="1"/>
    </xf>
    <xf numFmtId="0" fontId="1" fillId="5" borderId="3" xfId="0" applyFont="1" applyFill="1" applyBorder="1" applyAlignment="1" applyProtection="1">
      <alignment vertical="center" wrapText="1"/>
      <protection hidden="1"/>
    </xf>
    <xf numFmtId="2" fontId="1" fillId="5" borderId="8" xfId="0" applyNumberFormat="1" applyFont="1" applyFill="1" applyBorder="1" applyAlignment="1" applyProtection="1">
      <alignment horizontal="center" vertical="center"/>
      <protection hidden="1"/>
    </xf>
    <xf numFmtId="0" fontId="1" fillId="5" borderId="9" xfId="0" applyFont="1" applyFill="1" applyBorder="1" applyAlignment="1" applyProtection="1">
      <alignment vertical="center" wrapText="1"/>
      <protection hidden="1"/>
    </xf>
    <xf numFmtId="2" fontId="1" fillId="5" borderId="10" xfId="0" applyNumberFormat="1" applyFont="1" applyFill="1" applyBorder="1" applyAlignment="1" applyProtection="1">
      <alignment horizontal="center" vertical="center"/>
      <protection hidden="1"/>
    </xf>
    <xf numFmtId="0" fontId="3" fillId="5" borderId="0" xfId="0" applyFont="1" applyFill="1" applyAlignment="1" applyProtection="1">
      <alignment horizontal="left"/>
      <protection hidden="1"/>
    </xf>
    <xf numFmtId="0" fontId="3" fillId="5" borderId="6" xfId="0" applyFont="1" applyFill="1" applyBorder="1" applyAlignment="1" applyProtection="1">
      <alignment horizontal="center" vertical="center" wrapText="1"/>
      <protection hidden="1"/>
    </xf>
    <xf numFmtId="0" fontId="3" fillId="5" borderId="7" xfId="0" applyFont="1" applyFill="1" applyBorder="1" applyAlignment="1" applyProtection="1">
      <alignment vertical="center" wrapText="1"/>
      <protection hidden="1"/>
    </xf>
    <xf numFmtId="0" fontId="9" fillId="5" borderId="11" xfId="0" applyFont="1" applyFill="1" applyBorder="1" applyAlignment="1" applyProtection="1">
      <alignment horizontal="center" vertical="center" wrapText="1"/>
      <protection hidden="1"/>
    </xf>
    <xf numFmtId="2" fontId="1" fillId="5" borderId="8" xfId="0" applyNumberFormat="1" applyFont="1" applyFill="1" applyBorder="1" applyAlignment="1" applyProtection="1">
      <alignment horizontal="center" vertical="center" wrapText="1"/>
      <protection hidden="1"/>
    </xf>
    <xf numFmtId="0" fontId="1" fillId="5" borderId="8" xfId="0" applyFont="1" applyFill="1" applyBorder="1" applyAlignment="1" applyProtection="1">
      <alignment horizontal="center" vertical="center" wrapText="1"/>
      <protection hidden="1"/>
    </xf>
    <xf numFmtId="2" fontId="1" fillId="5" borderId="10" xfId="0" applyNumberFormat="1" applyFont="1" applyFill="1" applyBorder="1" applyAlignment="1" applyProtection="1">
      <alignment horizontal="center" vertical="center" wrapText="1"/>
      <protection hidden="1"/>
    </xf>
    <xf numFmtId="0" fontId="9" fillId="5" borderId="11" xfId="0" applyFont="1" applyFill="1" applyBorder="1" applyAlignment="1" applyProtection="1">
      <alignment horizontal="center" vertical="center"/>
      <protection hidden="1"/>
    </xf>
    <xf numFmtId="0" fontId="1" fillId="5" borderId="3" xfId="0" applyFont="1" applyFill="1" applyBorder="1" applyAlignment="1" applyProtection="1">
      <alignment vertical="center"/>
      <protection hidden="1"/>
    </xf>
    <xf numFmtId="0" fontId="1" fillId="5" borderId="9" xfId="0" applyFont="1" applyFill="1" applyBorder="1" applyAlignment="1" applyProtection="1">
      <alignment vertical="center"/>
      <protection hidden="1"/>
    </xf>
    <xf numFmtId="0" fontId="1" fillId="4" borderId="12" xfId="0" applyFont="1" applyFill="1" applyBorder="1" applyAlignment="1" applyProtection="1">
      <alignment horizontal="center" vertical="center"/>
      <protection hidden="1"/>
    </xf>
    <xf numFmtId="0" fontId="1" fillId="5" borderId="4" xfId="0" applyFont="1" applyFill="1" applyBorder="1" applyAlignment="1" applyProtection="1">
      <alignment vertical="center"/>
      <protection hidden="1"/>
    </xf>
    <xf numFmtId="0" fontId="9" fillId="5" borderId="13" xfId="0" applyFont="1" applyFill="1" applyBorder="1" applyAlignment="1" applyProtection="1">
      <alignment horizontal="center" vertical="center"/>
      <protection hidden="1"/>
    </xf>
    <xf numFmtId="2" fontId="1" fillId="5" borderId="14" xfId="0" applyNumberFormat="1" applyFont="1" applyFill="1" applyBorder="1" applyAlignment="1" applyProtection="1">
      <alignment horizontal="center" vertical="center"/>
      <protection hidden="1"/>
    </xf>
    <xf numFmtId="2" fontId="1" fillId="5" borderId="0" xfId="0" applyNumberFormat="1" applyFont="1" applyFill="1" applyBorder="1" applyAlignment="1" applyProtection="1">
      <alignment horizontal="center" vertical="center"/>
      <protection hidden="1"/>
    </xf>
    <xf numFmtId="2" fontId="13" fillId="3" borderId="3" xfId="0" applyNumberFormat="1" applyFont="1" applyFill="1" applyBorder="1" applyAlignment="1" applyProtection="1">
      <alignment horizontal="center" vertical="center"/>
      <protection locked="0"/>
    </xf>
    <xf numFmtId="0" fontId="1" fillId="5" borderId="0" xfId="0" applyFont="1" applyFill="1" applyBorder="1" applyAlignment="1" applyProtection="1">
      <alignment vertical="center"/>
      <protection hidden="1"/>
    </xf>
    <xf numFmtId="0" fontId="3" fillId="5" borderId="0" xfId="0" applyFont="1" applyFill="1" applyAlignment="1" applyProtection="1">
      <alignment horizontal="center"/>
      <protection hidden="1"/>
    </xf>
    <xf numFmtId="0" fontId="1" fillId="5" borderId="15" xfId="0" applyFont="1" applyFill="1" applyBorder="1" applyAlignment="1" applyProtection="1">
      <alignment vertical="center"/>
      <protection hidden="1"/>
    </xf>
    <xf numFmtId="2" fontId="1" fillId="5" borderId="16" xfId="0" applyNumberFormat="1" applyFont="1" applyFill="1" applyBorder="1" applyAlignment="1" applyProtection="1">
      <alignment horizontal="center" vertical="center"/>
      <protection hidden="1"/>
    </xf>
    <xf numFmtId="2" fontId="1" fillId="5" borderId="17" xfId="0" applyNumberFormat="1" applyFont="1" applyFill="1" applyBorder="1" applyAlignment="1" applyProtection="1">
      <alignment horizontal="center" vertical="center"/>
      <protection hidden="1"/>
    </xf>
    <xf numFmtId="0" fontId="0" fillId="5" borderId="0" xfId="0" applyFill="1" applyAlignment="1" applyProtection="1">
      <alignment/>
      <protection hidden="1"/>
    </xf>
    <xf numFmtId="0" fontId="0" fillId="5" borderId="0" xfId="0" applyFill="1" applyAlignment="1" applyProtection="1">
      <alignment horizontal="center"/>
      <protection hidden="1"/>
    </xf>
    <xf numFmtId="0" fontId="0" fillId="5" borderId="0" xfId="0" applyFill="1" applyAlignment="1" applyProtection="1">
      <alignment vertical="center"/>
      <protection hidden="1"/>
    </xf>
    <xf numFmtId="0" fontId="0" fillId="5" borderId="0" xfId="0" applyFill="1" applyBorder="1" applyAlignment="1" applyProtection="1">
      <alignment vertical="center"/>
      <protection hidden="1"/>
    </xf>
    <xf numFmtId="0" fontId="3" fillId="5" borderId="18" xfId="0" applyFont="1" applyFill="1" applyBorder="1" applyAlignment="1" applyProtection="1">
      <alignment vertical="center"/>
      <protection hidden="1"/>
    </xf>
    <xf numFmtId="0" fontId="1" fillId="5" borderId="19" xfId="0" applyFont="1" applyFill="1" applyBorder="1" applyAlignment="1" applyProtection="1">
      <alignment horizontal="center"/>
      <protection hidden="1"/>
    </xf>
    <xf numFmtId="0" fontId="1" fillId="5" borderId="19" xfId="0" applyFont="1" applyFill="1" applyBorder="1" applyAlignment="1" applyProtection="1">
      <alignment/>
      <protection hidden="1"/>
    </xf>
    <xf numFmtId="0" fontId="1" fillId="5" borderId="20" xfId="0" applyFont="1" applyFill="1" applyBorder="1" applyAlignment="1" applyProtection="1">
      <alignment/>
      <protection hidden="1"/>
    </xf>
    <xf numFmtId="0" fontId="1" fillId="5" borderId="21" xfId="0" applyFont="1" applyFill="1" applyBorder="1" applyAlignment="1" applyProtection="1">
      <alignment/>
      <protection hidden="1"/>
    </xf>
    <xf numFmtId="0" fontId="1" fillId="5" borderId="0" xfId="0" applyFont="1" applyFill="1" applyBorder="1" applyAlignment="1" applyProtection="1">
      <alignment horizontal="right"/>
      <protection hidden="1"/>
    </xf>
    <xf numFmtId="0" fontId="1" fillId="5" borderId="0" xfId="0" applyFont="1" applyFill="1" applyBorder="1" applyAlignment="1" applyProtection="1">
      <alignment/>
      <protection hidden="1"/>
    </xf>
    <xf numFmtId="0" fontId="1" fillId="5" borderId="0" xfId="0" applyFont="1" applyFill="1" applyBorder="1" applyAlignment="1" applyProtection="1">
      <alignment horizontal="center"/>
      <protection hidden="1"/>
    </xf>
    <xf numFmtId="0" fontId="1" fillId="5" borderId="22" xfId="0" applyFont="1" applyFill="1" applyBorder="1" applyAlignment="1" applyProtection="1">
      <alignment/>
      <protection hidden="1"/>
    </xf>
    <xf numFmtId="2" fontId="1" fillId="5" borderId="0" xfId="0" applyNumberFormat="1" applyFont="1" applyFill="1" applyBorder="1" applyAlignment="1" applyProtection="1">
      <alignment horizontal="center"/>
      <protection hidden="1"/>
    </xf>
    <xf numFmtId="0" fontId="3" fillId="5" borderId="21" xfId="0" applyFont="1" applyFill="1" applyBorder="1" applyAlignment="1" applyProtection="1">
      <alignment/>
      <protection hidden="1"/>
    </xf>
    <xf numFmtId="0" fontId="1" fillId="5" borderId="14" xfId="0" applyFont="1" applyFill="1" applyBorder="1" applyAlignment="1" applyProtection="1">
      <alignment/>
      <protection hidden="1"/>
    </xf>
    <xf numFmtId="0" fontId="1" fillId="5" borderId="23" xfId="0" applyFont="1" applyFill="1" applyBorder="1" applyAlignment="1" applyProtection="1">
      <alignment horizontal="center"/>
      <protection hidden="1"/>
    </xf>
    <xf numFmtId="0" fontId="1" fillId="5" borderId="23" xfId="0" applyFont="1" applyFill="1" applyBorder="1" applyAlignment="1" applyProtection="1">
      <alignment/>
      <protection hidden="1"/>
    </xf>
    <xf numFmtId="0" fontId="1" fillId="5" borderId="16" xfId="0" applyFont="1" applyFill="1" applyBorder="1" applyAlignment="1" applyProtection="1">
      <alignment/>
      <protection hidden="1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8" xfId="0" applyFont="1" applyFill="1" applyBorder="1" applyAlignment="1" applyProtection="1">
      <alignment horizontal="center" vertical="center"/>
      <protection locked="0"/>
    </xf>
    <xf numFmtId="2" fontId="0" fillId="5" borderId="0" xfId="0" applyNumberFormat="1" applyFill="1" applyAlignment="1" applyProtection="1">
      <alignment vertical="center"/>
      <protection hidden="1"/>
    </xf>
    <xf numFmtId="2" fontId="1" fillId="4" borderId="5" xfId="0" applyNumberFormat="1" applyFont="1" applyFill="1" applyBorder="1" applyAlignment="1" applyProtection="1">
      <alignment horizontal="center" vertical="center"/>
      <protection hidden="1"/>
    </xf>
    <xf numFmtId="2" fontId="1" fillId="4" borderId="3" xfId="0" applyNumberFormat="1" applyFont="1" applyFill="1" applyBorder="1" applyAlignment="1" applyProtection="1">
      <alignment horizontal="center"/>
      <protection hidden="1"/>
    </xf>
    <xf numFmtId="0" fontId="1" fillId="5" borderId="5" xfId="0" applyFont="1" applyFill="1" applyBorder="1" applyAlignment="1" applyProtection="1">
      <alignment horizontal="left" vertical="center"/>
      <protection hidden="1"/>
    </xf>
    <xf numFmtId="0" fontId="1" fillId="5" borderId="16" xfId="0" applyFont="1" applyFill="1" applyBorder="1" applyAlignment="1" applyProtection="1">
      <alignment horizontal="left" vertical="center"/>
      <protection hidden="1"/>
    </xf>
    <xf numFmtId="0" fontId="1" fillId="5" borderId="8" xfId="0" applyFont="1" applyFill="1" applyBorder="1" applyAlignment="1" applyProtection="1">
      <alignment horizontal="left" vertical="center"/>
      <protection hidden="1"/>
    </xf>
    <xf numFmtId="0" fontId="1" fillId="5" borderId="17" xfId="0" applyFont="1" applyFill="1" applyBorder="1" applyAlignment="1" applyProtection="1">
      <alignment horizontal="left" vertical="center"/>
      <protection hidden="1"/>
    </xf>
    <xf numFmtId="0" fontId="3" fillId="5" borderId="24" xfId="0" applyFont="1" applyFill="1" applyBorder="1" applyAlignment="1" applyProtection="1">
      <alignment horizontal="center" vertical="center"/>
      <protection hidden="1"/>
    </xf>
    <xf numFmtId="0" fontId="1" fillId="5" borderId="10" xfId="0" applyFont="1" applyFill="1" applyBorder="1" applyAlignment="1" applyProtection="1">
      <alignment horizontal="left" vertical="center"/>
      <protection hidden="1"/>
    </xf>
    <xf numFmtId="0" fontId="3" fillId="5" borderId="13" xfId="0" applyFont="1" applyFill="1" applyBorder="1" applyAlignment="1" applyProtection="1">
      <alignment horizontal="center" vertical="center"/>
      <protection hidden="1"/>
    </xf>
    <xf numFmtId="0" fontId="1" fillId="5" borderId="14" xfId="0" applyFont="1" applyFill="1" applyBorder="1" applyAlignment="1" applyProtection="1">
      <alignment vertical="center"/>
      <protection hidden="1"/>
    </xf>
    <xf numFmtId="0" fontId="1" fillId="5" borderId="8" xfId="0" applyFont="1" applyFill="1" applyBorder="1" applyAlignment="1" applyProtection="1">
      <alignment vertical="center"/>
      <protection hidden="1"/>
    </xf>
    <xf numFmtId="0" fontId="1" fillId="5" borderId="10" xfId="0" applyFont="1" applyFill="1" applyBorder="1" applyAlignment="1" applyProtection="1">
      <alignment vertical="center"/>
      <protection hidden="1"/>
    </xf>
    <xf numFmtId="0" fontId="1" fillId="3" borderId="10" xfId="0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4" fillId="5" borderId="5" xfId="0" applyFont="1" applyFill="1" applyBorder="1" applyAlignment="1" applyProtection="1">
      <alignment horizontal="center" vertical="center"/>
      <protection hidden="1"/>
    </xf>
    <xf numFmtId="0" fontId="1" fillId="5" borderId="0" xfId="0" applyFont="1" applyFill="1" applyAlignment="1" applyProtection="1">
      <alignment horizontal="left"/>
      <protection hidden="1"/>
    </xf>
    <xf numFmtId="0" fontId="3" fillId="5" borderId="0" xfId="0" applyFont="1" applyFill="1" applyBorder="1" applyAlignment="1" applyProtection="1">
      <alignment horizontal="center" vertical="center"/>
      <protection hidden="1"/>
    </xf>
    <xf numFmtId="0" fontId="13" fillId="5" borderId="0" xfId="0" applyFont="1" applyFill="1" applyBorder="1" applyAlignment="1" applyProtection="1">
      <alignment horizontal="center" vertical="center"/>
      <protection hidden="1"/>
    </xf>
    <xf numFmtId="2" fontId="1" fillId="4" borderId="25" xfId="0" applyNumberFormat="1" applyFont="1" applyFill="1" applyBorder="1" applyAlignment="1" applyProtection="1">
      <alignment horizontal="center" vertical="center"/>
      <protection hidden="1"/>
    </xf>
    <xf numFmtId="2" fontId="1" fillId="4" borderId="26" xfId="0" applyNumberFormat="1" applyFont="1" applyFill="1" applyBorder="1" applyAlignment="1" applyProtection="1">
      <alignment horizontal="center" vertical="center"/>
      <protection hidden="1"/>
    </xf>
    <xf numFmtId="2" fontId="1" fillId="4" borderId="27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28" xfId="0" applyNumberFormat="1" applyFont="1" applyFill="1" applyBorder="1" applyAlignment="1" applyProtection="1">
      <alignment horizontal="center" vertical="center" wrapText="1"/>
      <protection hidden="1"/>
    </xf>
    <xf numFmtId="0" fontId="13" fillId="5" borderId="29" xfId="0" applyFont="1" applyFill="1" applyBorder="1" applyAlignment="1" applyProtection="1">
      <alignment horizontal="center" vertical="center"/>
      <protection hidden="1"/>
    </xf>
    <xf numFmtId="0" fontId="16" fillId="5" borderId="0" xfId="0" applyFont="1" applyFill="1" applyBorder="1" applyAlignment="1" applyProtection="1">
      <alignment horizontal="left" vertical="center" wrapText="1"/>
      <protection hidden="1"/>
    </xf>
    <xf numFmtId="0" fontId="17" fillId="5" borderId="21" xfId="0" applyFont="1" applyFill="1" applyBorder="1" applyAlignment="1" applyProtection="1">
      <alignment horizontal="left" vertical="center" wrapText="1"/>
      <protection hidden="1"/>
    </xf>
    <xf numFmtId="2" fontId="1" fillId="3" borderId="14" xfId="0" applyNumberFormat="1" applyFont="1" applyFill="1" applyBorder="1" applyAlignment="1" applyProtection="1">
      <alignment horizontal="center" vertical="center"/>
      <protection locked="0"/>
    </xf>
    <xf numFmtId="2" fontId="1" fillId="3" borderId="8" xfId="0" applyNumberFormat="1" applyFont="1" applyFill="1" applyBorder="1" applyAlignment="1" applyProtection="1">
      <alignment horizontal="center" vertical="center"/>
      <protection locked="0"/>
    </xf>
    <xf numFmtId="2" fontId="1" fillId="3" borderId="10" xfId="0" applyNumberFormat="1" applyFont="1" applyFill="1" applyBorder="1" applyAlignment="1" applyProtection="1">
      <alignment horizontal="center" vertical="center"/>
      <protection locked="0"/>
    </xf>
    <xf numFmtId="2" fontId="1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8" xfId="0" applyFont="1" applyFill="1" applyBorder="1" applyAlignment="1" applyProtection="1">
      <alignment horizontal="center" vertical="center" wrapText="1"/>
      <protection locked="0"/>
    </xf>
    <xf numFmtId="2" fontId="1" fillId="3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3" xfId="0" applyNumberFormat="1" applyFont="1" applyFill="1" applyBorder="1" applyAlignment="1" applyProtection="1">
      <alignment horizontal="center" vertical="center"/>
      <protection hidden="1"/>
    </xf>
    <xf numFmtId="0" fontId="3" fillId="5" borderId="0" xfId="0" applyFont="1" applyFill="1" applyBorder="1" applyAlignment="1" applyProtection="1">
      <alignment horizontal="right" vertical="center"/>
      <protection hidden="1"/>
    </xf>
    <xf numFmtId="0" fontId="1" fillId="5" borderId="0" xfId="0" applyFont="1" applyFill="1" applyAlignment="1" applyProtection="1">
      <alignment horizontal="center"/>
      <protection locked="0"/>
    </xf>
    <xf numFmtId="0" fontId="1" fillId="5" borderId="0" xfId="0" applyFont="1" applyFill="1" applyAlignment="1" applyProtection="1">
      <alignment/>
      <protection locked="0"/>
    </xf>
    <xf numFmtId="1" fontId="3" fillId="3" borderId="3" xfId="0" applyNumberFormat="1" applyFont="1" applyFill="1" applyBorder="1" applyAlignment="1" applyProtection="1">
      <alignment horizontal="center" vertical="center"/>
      <protection locked="0"/>
    </xf>
    <xf numFmtId="2" fontId="0" fillId="6" borderId="3" xfId="0" applyNumberFormat="1" applyFill="1" applyBorder="1" applyAlignment="1">
      <alignment horizontal="center" vertical="center"/>
    </xf>
    <xf numFmtId="2" fontId="1" fillId="3" borderId="14" xfId="0" applyNumberFormat="1" applyFont="1" applyFill="1" applyBorder="1" applyAlignment="1" applyProtection="1">
      <alignment horizontal="center" vertical="center" wrapText="1"/>
      <protection locked="0"/>
    </xf>
    <xf numFmtId="2" fontId="1" fillId="5" borderId="0" xfId="0" applyNumberFormat="1" applyFont="1" applyFill="1" applyBorder="1" applyAlignment="1" applyProtection="1">
      <alignment vertical="center"/>
      <protection hidden="1"/>
    </xf>
    <xf numFmtId="0" fontId="3" fillId="5" borderId="0" xfId="0" applyFont="1" applyFill="1" applyAlignment="1" applyProtection="1">
      <alignment/>
      <protection hidden="1"/>
    </xf>
    <xf numFmtId="0" fontId="1" fillId="5" borderId="19" xfId="0" applyFont="1" applyFill="1" applyBorder="1" applyAlignment="1" applyProtection="1">
      <alignment horizontal="center" vertical="center"/>
      <protection hidden="1"/>
    </xf>
    <xf numFmtId="0" fontId="1" fillId="5" borderId="19" xfId="0" applyFont="1" applyFill="1" applyBorder="1" applyAlignment="1" applyProtection="1">
      <alignment vertical="center"/>
      <protection hidden="1"/>
    </xf>
    <xf numFmtId="2" fontId="1" fillId="5" borderId="19" xfId="0" applyNumberFormat="1" applyFont="1" applyFill="1" applyBorder="1" applyAlignment="1" applyProtection="1">
      <alignment horizontal="center"/>
      <protection hidden="1"/>
    </xf>
    <xf numFmtId="0" fontId="1" fillId="5" borderId="20" xfId="0" applyFont="1" applyFill="1" applyBorder="1" applyAlignment="1" applyProtection="1">
      <alignment vertical="center"/>
      <protection hidden="1"/>
    </xf>
    <xf numFmtId="0" fontId="1" fillId="5" borderId="21" xfId="0" applyFont="1" applyFill="1" applyBorder="1" applyAlignment="1" applyProtection="1">
      <alignment horizontal="right" vertical="center"/>
      <protection hidden="1"/>
    </xf>
    <xf numFmtId="0" fontId="1" fillId="5" borderId="0" xfId="0" applyFont="1" applyFill="1" applyBorder="1" applyAlignment="1" applyProtection="1">
      <alignment horizontal="center" vertical="center"/>
      <protection hidden="1"/>
    </xf>
    <xf numFmtId="0" fontId="1" fillId="5" borderId="22" xfId="0" applyFont="1" applyFill="1" applyBorder="1" applyAlignment="1" applyProtection="1">
      <alignment vertical="center"/>
      <protection hidden="1"/>
    </xf>
    <xf numFmtId="0" fontId="1" fillId="5" borderId="21" xfId="0" applyFont="1" applyFill="1" applyBorder="1" applyAlignment="1" applyProtection="1">
      <alignment vertical="center"/>
      <protection hidden="1"/>
    </xf>
    <xf numFmtId="0" fontId="1" fillId="5" borderId="0" xfId="0" applyFont="1" applyFill="1" applyBorder="1" applyAlignment="1" applyProtection="1">
      <alignment horizontal="center" vertical="top" wrapText="1"/>
      <protection hidden="1"/>
    </xf>
    <xf numFmtId="0" fontId="1" fillId="5" borderId="0" xfId="0" applyFont="1" applyFill="1" applyBorder="1" applyAlignment="1" applyProtection="1">
      <alignment horizontal="center" wrapText="1"/>
      <protection hidden="1"/>
    </xf>
    <xf numFmtId="0" fontId="3" fillId="5" borderId="21" xfId="0" applyFont="1" applyFill="1" applyBorder="1" applyAlignment="1" applyProtection="1">
      <alignment horizontal="center" vertical="center"/>
      <protection hidden="1"/>
    </xf>
    <xf numFmtId="0" fontId="15" fillId="5" borderId="0" xfId="0" applyFont="1" applyFill="1" applyBorder="1" applyAlignment="1" applyProtection="1">
      <alignment horizontal="center" vertical="center"/>
      <protection hidden="1"/>
    </xf>
    <xf numFmtId="0" fontId="0" fillId="5" borderId="0" xfId="0" applyFill="1" applyBorder="1" applyAlignment="1">
      <alignment vertical="center"/>
    </xf>
    <xf numFmtId="0" fontId="1" fillId="5" borderId="23" xfId="0" applyFont="1" applyFill="1" applyBorder="1" applyAlignment="1" applyProtection="1">
      <alignment horizontal="center" vertical="center"/>
      <protection hidden="1"/>
    </xf>
    <xf numFmtId="0" fontId="1" fillId="5" borderId="23" xfId="0" applyFont="1" applyFill="1" applyBorder="1" applyAlignment="1" applyProtection="1">
      <alignment vertical="center"/>
      <protection hidden="1"/>
    </xf>
    <xf numFmtId="0" fontId="1" fillId="5" borderId="16" xfId="0" applyFont="1" applyFill="1" applyBorder="1" applyAlignment="1" applyProtection="1">
      <alignment vertical="center"/>
      <protection hidden="1"/>
    </xf>
    <xf numFmtId="0" fontId="1" fillId="5" borderId="18" xfId="0" applyFont="1" applyFill="1" applyBorder="1" applyAlignment="1" applyProtection="1">
      <alignment/>
      <protection hidden="1"/>
    </xf>
    <xf numFmtId="0" fontId="15" fillId="5" borderId="0" xfId="0" applyFont="1" applyFill="1" applyBorder="1" applyAlignment="1" applyProtection="1">
      <alignment horizontal="left" vertical="center"/>
      <protection hidden="1"/>
    </xf>
    <xf numFmtId="2" fontId="1" fillId="5" borderId="23" xfId="0" applyNumberFormat="1" applyFont="1" applyFill="1" applyBorder="1" applyAlignment="1" applyProtection="1">
      <alignment horizontal="center" vertical="center"/>
      <protection hidden="1"/>
    </xf>
    <xf numFmtId="0" fontId="21" fillId="5" borderId="0" xfId="0" applyFont="1" applyFill="1" applyAlignment="1" applyProtection="1">
      <alignment vertical="center"/>
      <protection hidden="1"/>
    </xf>
    <xf numFmtId="0" fontId="12" fillId="5" borderId="18" xfId="0" applyFont="1" applyFill="1" applyBorder="1" applyAlignment="1" applyProtection="1">
      <alignment horizontal="left" vertical="top" wrapText="1"/>
      <protection hidden="1"/>
    </xf>
    <xf numFmtId="2" fontId="13" fillId="4" borderId="17" xfId="0" applyNumberFormat="1" applyFont="1" applyFill="1" applyBorder="1" applyAlignment="1" applyProtection="1">
      <alignment horizontal="center" vertical="center"/>
      <protection hidden="1"/>
    </xf>
    <xf numFmtId="0" fontId="1" fillId="5" borderId="8" xfId="0" applyFont="1" applyFill="1" applyBorder="1" applyAlignment="1" applyProtection="1">
      <alignment horizontal="left" vertical="center"/>
      <protection hidden="1"/>
    </xf>
    <xf numFmtId="0" fontId="1" fillId="5" borderId="17" xfId="0" applyFont="1" applyFill="1" applyBorder="1" applyAlignment="1" applyProtection="1">
      <alignment horizontal="left" vertical="center"/>
      <protection hidden="1"/>
    </xf>
    <xf numFmtId="0" fontId="1" fillId="5" borderId="0" xfId="0" applyFont="1" applyFill="1" applyAlignment="1" applyProtection="1">
      <alignment horizontal="center" vertical="center" wrapText="1"/>
      <protection hidden="1"/>
    </xf>
    <xf numFmtId="0" fontId="1" fillId="5" borderId="5" xfId="0" applyFont="1" applyFill="1" applyBorder="1" applyAlignment="1" applyProtection="1">
      <alignment horizontal="left" vertical="center"/>
      <protection hidden="1"/>
    </xf>
    <xf numFmtId="0" fontId="1" fillId="5" borderId="0" xfId="0" applyFont="1" applyFill="1" applyAlignment="1" applyProtection="1">
      <alignment horizontal="center"/>
      <protection locked="0"/>
    </xf>
    <xf numFmtId="0" fontId="1" fillId="5" borderId="14" xfId="0" applyFont="1" applyFill="1" applyBorder="1" applyAlignment="1" applyProtection="1">
      <alignment horizontal="left" vertical="center"/>
      <protection hidden="1"/>
    </xf>
    <xf numFmtId="0" fontId="1" fillId="5" borderId="16" xfId="0" applyFont="1" applyFill="1" applyBorder="1" applyAlignment="1" applyProtection="1">
      <alignment horizontal="left" vertical="center"/>
      <protection hidden="1"/>
    </xf>
    <xf numFmtId="0" fontId="13" fillId="5" borderId="30" xfId="0" applyFont="1" applyFill="1" applyBorder="1" applyAlignment="1" applyProtection="1">
      <alignment horizontal="center" vertical="center"/>
      <protection hidden="1"/>
    </xf>
    <xf numFmtId="0" fontId="13" fillId="5" borderId="31" xfId="0" applyFont="1" applyFill="1" applyBorder="1" applyAlignment="1" applyProtection="1">
      <alignment horizontal="center" vertical="center"/>
      <protection hidden="1"/>
    </xf>
    <xf numFmtId="0" fontId="15" fillId="5" borderId="32" xfId="0" applyFont="1" applyFill="1" applyBorder="1" applyAlignment="1" applyProtection="1">
      <alignment horizontal="left" vertical="top"/>
      <protection hidden="1"/>
    </xf>
    <xf numFmtId="0" fontId="15" fillId="5" borderId="33" xfId="0" applyFont="1" applyFill="1" applyBorder="1" applyAlignment="1" applyProtection="1">
      <alignment horizontal="left" vertical="top"/>
      <protection hidden="1"/>
    </xf>
    <xf numFmtId="0" fontId="15" fillId="5" borderId="34" xfId="0" applyFont="1" applyFill="1" applyBorder="1" applyAlignment="1" applyProtection="1">
      <alignment horizontal="left" vertical="top"/>
      <protection hidden="1"/>
    </xf>
    <xf numFmtId="0" fontId="16" fillId="5" borderId="35" xfId="0" applyFont="1" applyFill="1" applyBorder="1" applyAlignment="1" applyProtection="1">
      <alignment horizontal="center" vertical="center" wrapText="1"/>
      <protection hidden="1"/>
    </xf>
    <xf numFmtId="0" fontId="19" fillId="5" borderId="18" xfId="0" applyFont="1" applyFill="1" applyBorder="1" applyAlignment="1" applyProtection="1">
      <alignment horizontal="left" vertical="center" wrapText="1"/>
      <protection hidden="1"/>
    </xf>
    <xf numFmtId="0" fontId="19" fillId="5" borderId="19" xfId="0" applyFont="1" applyFill="1" applyBorder="1" applyAlignment="1" applyProtection="1">
      <alignment horizontal="left" vertical="center" wrapText="1"/>
      <protection hidden="1"/>
    </xf>
    <xf numFmtId="0" fontId="19" fillId="5" borderId="20" xfId="0" applyFont="1" applyFill="1" applyBorder="1" applyAlignment="1" applyProtection="1">
      <alignment horizontal="left" vertical="center" wrapText="1"/>
      <protection hidden="1"/>
    </xf>
    <xf numFmtId="0" fontId="14" fillId="5" borderId="36" xfId="0" applyFont="1" applyFill="1" applyBorder="1" applyAlignment="1" applyProtection="1">
      <alignment horizontal="center" vertical="center"/>
      <protection hidden="1"/>
    </xf>
    <xf numFmtId="0" fontId="14" fillId="5" borderId="30" xfId="0" applyFont="1" applyFill="1" applyBorder="1" applyAlignment="1" applyProtection="1">
      <alignment horizontal="center" vertical="center"/>
      <protection hidden="1"/>
    </xf>
    <xf numFmtId="0" fontId="19" fillId="5" borderId="21" xfId="0" applyFont="1" applyFill="1" applyBorder="1" applyAlignment="1" applyProtection="1">
      <alignment horizontal="left" vertical="center" wrapText="1"/>
      <protection hidden="1"/>
    </xf>
    <xf numFmtId="0" fontId="19" fillId="5" borderId="0" xfId="0" applyFont="1" applyFill="1" applyBorder="1" applyAlignment="1" applyProtection="1">
      <alignment horizontal="left" vertical="center" wrapText="1"/>
      <protection hidden="1"/>
    </xf>
    <xf numFmtId="0" fontId="19" fillId="5" borderId="22" xfId="0" applyFont="1" applyFill="1" applyBorder="1" applyAlignment="1" applyProtection="1">
      <alignment horizontal="left" vertical="center" wrapText="1"/>
      <protection hidden="1"/>
    </xf>
    <xf numFmtId="0" fontId="19" fillId="5" borderId="14" xfId="0" applyFont="1" applyFill="1" applyBorder="1" applyAlignment="1" applyProtection="1">
      <alignment horizontal="left" vertical="center" wrapText="1"/>
      <protection hidden="1"/>
    </xf>
    <xf numFmtId="0" fontId="19" fillId="5" borderId="23" xfId="0" applyFont="1" applyFill="1" applyBorder="1" applyAlignment="1" applyProtection="1">
      <alignment horizontal="left" vertical="center" wrapText="1"/>
      <protection hidden="1"/>
    </xf>
    <xf numFmtId="0" fontId="19" fillId="5" borderId="16" xfId="0" applyFont="1" applyFill="1" applyBorder="1" applyAlignment="1" applyProtection="1">
      <alignment horizontal="left" vertical="center" wrapText="1"/>
      <protection hidden="1"/>
    </xf>
    <xf numFmtId="0" fontId="3" fillId="5" borderId="13" xfId="0" applyFont="1" applyFill="1" applyBorder="1" applyAlignment="1" applyProtection="1">
      <alignment horizontal="center" vertical="center"/>
      <protection hidden="1"/>
    </xf>
    <xf numFmtId="0" fontId="3" fillId="5" borderId="37" xfId="0" applyFont="1" applyFill="1" applyBorder="1" applyAlignment="1" applyProtection="1">
      <alignment horizontal="center" vertical="center"/>
      <protection hidden="1"/>
    </xf>
    <xf numFmtId="0" fontId="3" fillId="5" borderId="38" xfId="0" applyFont="1" applyFill="1" applyBorder="1" applyAlignment="1" applyProtection="1">
      <alignment horizontal="center" vertical="center"/>
      <protection hidden="1"/>
    </xf>
    <xf numFmtId="0" fontId="1" fillId="5" borderId="39" xfId="0" applyFont="1" applyFill="1" applyBorder="1" applyAlignment="1" applyProtection="1">
      <alignment horizontal="center" vertical="center" wrapText="1"/>
      <protection hidden="1"/>
    </xf>
    <xf numFmtId="0" fontId="1" fillId="5" borderId="40" xfId="0" applyFont="1" applyFill="1" applyBorder="1" applyAlignment="1" applyProtection="1">
      <alignment horizontal="center" vertical="center" wrapText="1"/>
      <protection hidden="1"/>
    </xf>
    <xf numFmtId="0" fontId="1" fillId="5" borderId="0" xfId="0" applyFont="1" applyFill="1" applyAlignment="1" applyProtection="1">
      <alignment horizontal="left"/>
      <protection hidden="1"/>
    </xf>
    <xf numFmtId="0" fontId="3" fillId="5" borderId="0" xfId="0" applyFont="1" applyFill="1" applyAlignment="1" applyProtection="1">
      <alignment horizontal="center" vertical="center"/>
      <protection hidden="1"/>
    </xf>
    <xf numFmtId="0" fontId="3" fillId="5" borderId="21" xfId="0" applyFont="1" applyFill="1" applyBorder="1" applyAlignment="1" applyProtection="1">
      <alignment horizontal="center" vertical="center"/>
      <protection hidden="1"/>
    </xf>
    <xf numFmtId="0" fontId="3" fillId="5" borderId="0" xfId="0" applyFont="1" applyFill="1" applyBorder="1" applyAlignment="1" applyProtection="1">
      <alignment horizontal="center" vertical="center"/>
      <protection hidden="1"/>
    </xf>
    <xf numFmtId="0" fontId="12" fillId="5" borderId="41" xfId="0" applyFont="1" applyFill="1" applyBorder="1" applyAlignment="1" applyProtection="1">
      <alignment horizontal="left" vertical="top" wrapText="1"/>
      <protection hidden="1"/>
    </xf>
    <xf numFmtId="0" fontId="22" fillId="5" borderId="0" xfId="0" applyFont="1" applyFill="1" applyAlignment="1" applyProtection="1">
      <alignment horizontal="right"/>
      <protection hidden="1"/>
    </xf>
    <xf numFmtId="0" fontId="0" fillId="5" borderId="0" xfId="0" applyFill="1" applyAlignment="1" applyProtection="1">
      <alignment horizontal="right"/>
      <protection hidden="1"/>
    </xf>
    <xf numFmtId="0" fontId="3" fillId="5" borderId="23" xfId="0" applyFont="1" applyFill="1" applyBorder="1" applyAlignment="1" applyProtection="1">
      <alignment horizontal="center" vertical="center"/>
      <protection hidden="1"/>
    </xf>
    <xf numFmtId="0" fontId="1" fillId="5" borderId="0" xfId="0" applyFont="1" applyFill="1" applyBorder="1" applyAlignment="1" applyProtection="1">
      <alignment horizontal="left" vertical="top" wrapText="1"/>
      <protection hidden="1"/>
    </xf>
    <xf numFmtId="2" fontId="1" fillId="5" borderId="0" xfId="0" applyNumberFormat="1" applyFont="1" applyFill="1" applyBorder="1" applyAlignment="1" applyProtection="1">
      <alignment horizontal="center"/>
      <protection hidden="1"/>
    </xf>
    <xf numFmtId="0" fontId="1" fillId="5" borderId="18" xfId="0" applyFont="1" applyFill="1" applyBorder="1" applyAlignment="1" applyProtection="1">
      <alignment horizontal="center" vertical="center"/>
      <protection hidden="1"/>
    </xf>
    <xf numFmtId="0" fontId="1" fillId="5" borderId="19" xfId="0" applyFont="1" applyFill="1" applyBorder="1" applyAlignment="1" applyProtection="1">
      <alignment horizontal="center" vertical="center"/>
      <protection hidden="1"/>
    </xf>
    <xf numFmtId="0" fontId="1" fillId="5" borderId="20" xfId="0" applyFont="1" applyFill="1" applyBorder="1" applyAlignment="1" applyProtection="1">
      <alignment horizontal="center" vertical="center"/>
      <protection hidden="1"/>
    </xf>
    <xf numFmtId="0" fontId="1" fillId="5" borderId="21" xfId="0" applyFont="1" applyFill="1" applyBorder="1" applyAlignment="1" applyProtection="1">
      <alignment horizontal="center" vertical="center"/>
      <protection hidden="1"/>
    </xf>
    <xf numFmtId="0" fontId="1" fillId="5" borderId="0" xfId="0" applyFont="1" applyFill="1" applyBorder="1" applyAlignment="1" applyProtection="1">
      <alignment horizontal="center" vertical="center"/>
      <protection hidden="1"/>
    </xf>
    <xf numFmtId="0" fontId="1" fillId="5" borderId="22" xfId="0" applyFont="1" applyFill="1" applyBorder="1" applyAlignment="1" applyProtection="1">
      <alignment horizontal="center" vertical="center"/>
      <protection hidden="1"/>
    </xf>
    <xf numFmtId="0" fontId="1" fillId="5" borderId="14" xfId="0" applyFont="1" applyFill="1" applyBorder="1" applyAlignment="1" applyProtection="1">
      <alignment horizontal="center" vertical="center"/>
      <protection hidden="1"/>
    </xf>
    <xf numFmtId="0" fontId="1" fillId="5" borderId="23" xfId="0" applyFont="1" applyFill="1" applyBorder="1" applyAlignment="1" applyProtection="1">
      <alignment horizontal="center" vertical="center"/>
      <protection hidden="1"/>
    </xf>
    <xf numFmtId="0" fontId="1" fillId="5" borderId="16" xfId="0" applyFont="1" applyFill="1" applyBorder="1" applyAlignment="1" applyProtection="1">
      <alignment horizontal="center" vertical="center"/>
      <protection hidden="1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1095375</xdr:colOff>
      <xdr:row>104</xdr:row>
      <xdr:rowOff>76200</xdr:rowOff>
    </xdr:from>
    <xdr:to>
      <xdr:col>7</xdr:col>
      <xdr:colOff>0</xdr:colOff>
      <xdr:row>107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3525" y="29860875"/>
          <a:ext cx="14382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13</xdr:row>
      <xdr:rowOff>247650</xdr:rowOff>
    </xdr:from>
    <xdr:to>
      <xdr:col>1</xdr:col>
      <xdr:colOff>3267075</xdr:colOff>
      <xdr:row>18</xdr:row>
      <xdr:rowOff>390525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rcRect l="31770" t="22146" r="27571" b="38902"/>
        <a:stretch>
          <a:fillRect/>
        </a:stretch>
      </xdr:blipFill>
      <xdr:spPr>
        <a:xfrm>
          <a:off x="447675" y="3781425"/>
          <a:ext cx="3200400" cy="2486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47625</xdr:colOff>
      <xdr:row>18</xdr:row>
      <xdr:rowOff>466725</xdr:rowOff>
    </xdr:from>
    <xdr:to>
      <xdr:col>2</xdr:col>
      <xdr:colOff>190500</xdr:colOff>
      <xdr:row>22</xdr:row>
      <xdr:rowOff>419100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rcRect l="29051" t="40722" r="25233" b="39843"/>
        <a:stretch>
          <a:fillRect/>
        </a:stretch>
      </xdr:blipFill>
      <xdr:spPr>
        <a:xfrm>
          <a:off x="428625" y="6343650"/>
          <a:ext cx="4352925" cy="1476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W137"/>
  <sheetViews>
    <sheetView tabSelected="1" zoomScale="75" zoomScaleNormal="75" workbookViewId="0" topLeftCell="A1">
      <selection activeCell="J16" sqref="J16"/>
    </sheetView>
  </sheetViews>
  <sheetFormatPr defaultColWidth="9.140625" defaultRowHeight="12.75"/>
  <cols>
    <col min="1" max="1" width="3.57421875" style="12" customWidth="1"/>
    <col min="2" max="2" width="11.57421875" style="19" customWidth="1"/>
    <col min="3" max="3" width="81.57421875" style="19" customWidth="1"/>
    <col min="4" max="4" width="11.421875" style="19" customWidth="1"/>
    <col min="5" max="5" width="12.7109375" style="19" customWidth="1"/>
    <col min="6" max="6" width="21.140625" style="19" customWidth="1"/>
    <col min="7" max="7" width="16.8515625" style="12" customWidth="1"/>
    <col min="8" max="8" width="13.140625" style="19" customWidth="1"/>
    <col min="9" max="16384" width="9.140625" style="12" customWidth="1"/>
  </cols>
  <sheetData>
    <row r="1" spans="1:23" ht="15" customHeight="1">
      <c r="A1" s="10"/>
      <c r="B1" s="11"/>
      <c r="C1" s="11"/>
      <c r="D1" s="11"/>
      <c r="E1" s="11"/>
      <c r="F1" s="11"/>
      <c r="G1" s="10"/>
      <c r="H1" s="11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 ht="22.5" customHeight="1">
      <c r="A2" s="10"/>
      <c r="B2" s="162" t="s">
        <v>130</v>
      </c>
      <c r="C2" s="163"/>
      <c r="D2" s="153" t="s">
        <v>129</v>
      </c>
      <c r="E2" s="153"/>
      <c r="F2" s="153"/>
      <c r="G2" s="154"/>
      <c r="H2" s="106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3" ht="20.25" customHeight="1">
      <c r="A3" s="10"/>
      <c r="B3" s="155" t="s">
        <v>164</v>
      </c>
      <c r="C3" s="156"/>
      <c r="D3" s="156"/>
      <c r="E3" s="156"/>
      <c r="F3" s="156"/>
      <c r="G3" s="157"/>
      <c r="H3" s="101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1:23" s="22" customFormat="1" ht="100.5" customHeight="1">
      <c r="A4" s="28"/>
      <c r="B4" s="158" t="s">
        <v>137</v>
      </c>
      <c r="C4" s="158"/>
      <c r="D4" s="158"/>
      <c r="E4" s="158"/>
      <c r="F4" s="158"/>
      <c r="G4" s="158"/>
      <c r="H4" s="107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</row>
    <row r="5" spans="1:23" s="22" customFormat="1" ht="41.25" customHeight="1">
      <c r="A5" s="28"/>
      <c r="B5" s="159" t="s">
        <v>139</v>
      </c>
      <c r="C5" s="160"/>
      <c r="D5" s="160"/>
      <c r="E5" s="160"/>
      <c r="F5" s="160"/>
      <c r="G5" s="161"/>
      <c r="H5" s="10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</row>
    <row r="6" spans="1:23" s="22" customFormat="1" ht="41.25" customHeight="1">
      <c r="A6" s="28"/>
      <c r="B6" s="164" t="s">
        <v>177</v>
      </c>
      <c r="C6" s="165"/>
      <c r="D6" s="165"/>
      <c r="E6" s="165"/>
      <c r="F6" s="165"/>
      <c r="G6" s="166"/>
      <c r="H6" s="10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23" s="22" customFormat="1" ht="41.25" customHeight="1">
      <c r="A7" s="28"/>
      <c r="B7" s="167" t="s">
        <v>178</v>
      </c>
      <c r="C7" s="168"/>
      <c r="D7" s="168"/>
      <c r="E7" s="168"/>
      <c r="F7" s="168"/>
      <c r="G7" s="169"/>
      <c r="H7" s="10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1:23" s="25" customFormat="1" ht="20.25" customHeight="1">
      <c r="A8" s="24"/>
      <c r="B8" s="23"/>
      <c r="C8" s="23"/>
      <c r="D8" s="23"/>
      <c r="E8" s="23"/>
      <c r="F8" s="23"/>
      <c r="G8" s="24"/>
      <c r="H8" s="23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</row>
    <row r="9" spans="1:23" s="25" customFormat="1" ht="20.25" customHeight="1">
      <c r="A9" s="24"/>
      <c r="B9" s="23"/>
      <c r="C9" s="23"/>
      <c r="D9" s="23"/>
      <c r="E9" s="23"/>
      <c r="F9" s="23"/>
      <c r="G9" s="24"/>
      <c r="H9" s="23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</row>
    <row r="10" spans="1:23" ht="11.25">
      <c r="A10" s="10"/>
      <c r="B10" s="11"/>
      <c r="C10" s="11"/>
      <c r="D10" s="11"/>
      <c r="E10" s="11"/>
      <c r="F10" s="11"/>
      <c r="G10" s="10"/>
      <c r="H10" s="11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s="17" customFormat="1" ht="15.75" customHeight="1">
      <c r="A11" s="15"/>
      <c r="B11" s="26" t="s">
        <v>107</v>
      </c>
      <c r="C11" s="27" t="s">
        <v>108</v>
      </c>
      <c r="D11" s="27"/>
      <c r="E11" s="18"/>
      <c r="F11" s="16" t="s">
        <v>138</v>
      </c>
      <c r="G11" s="15"/>
      <c r="H11" s="16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</row>
    <row r="12" spans="1:23" ht="6.75" customHeight="1">
      <c r="A12" s="10"/>
      <c r="B12" s="11"/>
      <c r="C12" s="11"/>
      <c r="D12" s="11"/>
      <c r="E12" s="11"/>
      <c r="F12" s="11"/>
      <c r="G12" s="10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23" ht="28.5" customHeight="1">
      <c r="A13" s="10"/>
      <c r="B13" s="148" t="s">
        <v>5</v>
      </c>
      <c r="C13" s="148"/>
      <c r="D13" s="148"/>
      <c r="E13" s="148"/>
      <c r="F13" s="11"/>
      <c r="G13" s="10"/>
      <c r="H13" s="11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23" ht="6" customHeight="1">
      <c r="A14" s="10"/>
      <c r="B14" s="11"/>
      <c r="C14" s="11"/>
      <c r="D14" s="11"/>
      <c r="E14" s="11"/>
      <c r="F14" s="11"/>
      <c r="G14" s="10"/>
      <c r="H14" s="11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23" s="17" customFormat="1" ht="22.5" customHeight="1">
      <c r="A15" s="15"/>
      <c r="B15" s="29" t="s">
        <v>4</v>
      </c>
      <c r="C15" s="30" t="s">
        <v>2</v>
      </c>
      <c r="D15" s="90"/>
      <c r="E15" s="48" t="s">
        <v>140</v>
      </c>
      <c r="F15" s="31" t="s">
        <v>105</v>
      </c>
      <c r="G15" s="36" t="s">
        <v>155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spans="1:23" s="17" customFormat="1" ht="22.5" customHeight="1">
      <c r="A16" s="15"/>
      <c r="B16" s="1">
        <v>3</v>
      </c>
      <c r="C16" s="32" t="s">
        <v>3</v>
      </c>
      <c r="D16" s="88"/>
      <c r="E16" s="33">
        <v>20</v>
      </c>
      <c r="F16" s="81"/>
      <c r="G16" s="84">
        <f>IF(F16*E16=0,"",F16*E16)</f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1:23" s="17" customFormat="1" ht="22.5" customHeight="1">
      <c r="A17" s="15"/>
      <c r="B17" s="1">
        <v>2</v>
      </c>
      <c r="C17" s="32" t="s">
        <v>0</v>
      </c>
      <c r="D17" s="88"/>
      <c r="E17" s="33">
        <v>65</v>
      </c>
      <c r="F17" s="82"/>
      <c r="G17" s="84">
        <f>IF(F17*E17=0,"",F17*E17)</f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</row>
    <row r="18" spans="1:23" s="17" customFormat="1" ht="22.5" customHeight="1">
      <c r="A18" s="15"/>
      <c r="B18" s="2">
        <v>1</v>
      </c>
      <c r="C18" s="34" t="s">
        <v>1</v>
      </c>
      <c r="D18" s="91"/>
      <c r="E18" s="35">
        <v>115</v>
      </c>
      <c r="F18" s="96"/>
      <c r="G18" s="84">
        <f>IF(F18*E18=0,"",F18*E18)</f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23" ht="11.25">
      <c r="A19" s="10"/>
      <c r="B19" s="11"/>
      <c r="C19" s="11"/>
      <c r="D19" s="11"/>
      <c r="E19" s="11"/>
      <c r="F19" s="11"/>
      <c r="G19" s="11"/>
      <c r="H19" s="11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0" spans="1:23" ht="22.5" customHeight="1">
      <c r="A20" s="10"/>
      <c r="B20" s="11"/>
      <c r="C20" s="11"/>
      <c r="D20" s="11"/>
      <c r="E20" s="11"/>
      <c r="F20" s="11"/>
      <c r="G20" s="84">
        <f>SUM(G16:G18)</f>
        <v>0</v>
      </c>
      <c r="H20" s="11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1:23" ht="11.25">
      <c r="A21" s="10"/>
      <c r="B21" s="11"/>
      <c r="C21" s="11"/>
      <c r="D21" s="11"/>
      <c r="E21" s="11"/>
      <c r="F21" s="11"/>
      <c r="G21" s="11" t="s">
        <v>154</v>
      </c>
      <c r="H21" s="11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1:23" ht="11.25">
      <c r="A22" s="10"/>
      <c r="B22" s="11"/>
      <c r="C22" s="11"/>
      <c r="D22" s="11"/>
      <c r="E22" s="11"/>
      <c r="F22" s="11"/>
      <c r="G22" s="10"/>
      <c r="H22" s="11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3" spans="1:23" ht="11.25">
      <c r="A23" s="10"/>
      <c r="B23" s="11"/>
      <c r="C23" s="11"/>
      <c r="D23" s="11"/>
      <c r="E23" s="11"/>
      <c r="F23" s="11"/>
      <c r="G23" s="10"/>
      <c r="H23" s="11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1:23" ht="11.25">
      <c r="A24" s="10"/>
      <c r="B24" s="11"/>
      <c r="C24" s="11"/>
      <c r="D24" s="11"/>
      <c r="E24" s="11"/>
      <c r="F24" s="11"/>
      <c r="G24" s="10"/>
      <c r="H24" s="11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3" ht="11.25">
      <c r="A25" s="10"/>
      <c r="B25" s="11"/>
      <c r="C25" s="11"/>
      <c r="D25" s="11"/>
      <c r="E25" s="11"/>
      <c r="F25" s="11"/>
      <c r="G25" s="10"/>
      <c r="H25" s="11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  <row r="26" spans="1:23" s="17" customFormat="1" ht="15.75" customHeight="1">
      <c r="A26" s="15"/>
      <c r="B26" s="26" t="s">
        <v>150</v>
      </c>
      <c r="C26" s="27" t="s">
        <v>62</v>
      </c>
      <c r="D26" s="170" t="s">
        <v>151</v>
      </c>
      <c r="E26" s="171"/>
      <c r="F26" s="171"/>
      <c r="G26" s="172"/>
      <c r="H26" s="16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</row>
    <row r="27" spans="1:23" ht="11.25">
      <c r="A27" s="10"/>
      <c r="B27" s="11"/>
      <c r="C27" s="11"/>
      <c r="D27" s="11"/>
      <c r="E27" s="11"/>
      <c r="F27" s="11"/>
      <c r="G27" s="10"/>
      <c r="H27" s="11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</row>
    <row r="28" spans="1:23" s="17" customFormat="1" ht="47.25" customHeight="1">
      <c r="A28" s="15"/>
      <c r="B28" s="29" t="s">
        <v>157</v>
      </c>
      <c r="C28" s="90" t="s">
        <v>2</v>
      </c>
      <c r="D28" s="98" t="s">
        <v>104</v>
      </c>
      <c r="E28" s="36" t="s">
        <v>179</v>
      </c>
      <c r="F28" s="36" t="s">
        <v>153</v>
      </c>
      <c r="G28" s="36" t="s">
        <v>159</v>
      </c>
      <c r="H28" s="16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3" s="17" customFormat="1" ht="22.5" customHeight="1">
      <c r="A29" s="15"/>
      <c r="B29" s="1" t="s">
        <v>12</v>
      </c>
      <c r="C29" s="37" t="s">
        <v>6</v>
      </c>
      <c r="D29" s="54">
        <v>0.1</v>
      </c>
      <c r="E29" s="109"/>
      <c r="F29" s="6"/>
      <c r="G29" s="102">
        <f>IF(ISERROR(F29*1/E29),"",IF(F29*1/E29=0,"",F29*1/E29))</f>
      </c>
      <c r="H29" s="16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</row>
    <row r="30" spans="1:23" s="17" customFormat="1" ht="22.5" customHeight="1">
      <c r="A30" s="15"/>
      <c r="B30" s="1" t="s">
        <v>13</v>
      </c>
      <c r="C30" s="37" t="s">
        <v>9</v>
      </c>
      <c r="D30" s="38">
        <v>0.1</v>
      </c>
      <c r="E30" s="110"/>
      <c r="F30" s="5"/>
      <c r="G30" s="102">
        <f aca="true" t="shared" si="0" ref="G30:G43">IF(ISERROR(F30*1/E30),"",IF(F30*1/E30=0,"",F30*1/E30))</f>
      </c>
      <c r="H30" s="16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</row>
    <row r="31" spans="1:23" s="17" customFormat="1" ht="22.5" customHeight="1">
      <c r="A31" s="15"/>
      <c r="B31" s="1" t="s">
        <v>14</v>
      </c>
      <c r="C31" s="37" t="s">
        <v>10</v>
      </c>
      <c r="D31" s="38">
        <v>0.1</v>
      </c>
      <c r="E31" s="110"/>
      <c r="F31" s="5"/>
      <c r="G31" s="102">
        <f t="shared" si="0"/>
      </c>
      <c r="H31" s="16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</row>
    <row r="32" spans="1:23" s="17" customFormat="1" ht="22.5" customHeight="1">
      <c r="A32" s="15"/>
      <c r="B32" s="1" t="s">
        <v>15</v>
      </c>
      <c r="C32" s="37" t="s">
        <v>7</v>
      </c>
      <c r="D32" s="38">
        <v>0.2</v>
      </c>
      <c r="E32" s="110"/>
      <c r="F32" s="5"/>
      <c r="G32" s="102">
        <f t="shared" si="0"/>
      </c>
      <c r="H32" s="16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</row>
    <row r="33" spans="1:23" s="17" customFormat="1" ht="22.5" customHeight="1">
      <c r="A33" s="15"/>
      <c r="B33" s="1" t="s">
        <v>16</v>
      </c>
      <c r="C33" s="37" t="s">
        <v>8</v>
      </c>
      <c r="D33" s="33" t="s">
        <v>17</v>
      </c>
      <c r="E33" s="82"/>
      <c r="F33" s="5"/>
      <c r="G33" s="102">
        <f t="shared" si="0"/>
      </c>
      <c r="H33" s="16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</row>
    <row r="34" spans="1:23" s="17" customFormat="1" ht="22.5" customHeight="1">
      <c r="A34" s="15"/>
      <c r="B34" s="1" t="s">
        <v>18</v>
      </c>
      <c r="C34" s="37" t="s">
        <v>11</v>
      </c>
      <c r="D34" s="33" t="s">
        <v>19</v>
      </c>
      <c r="E34" s="82"/>
      <c r="F34" s="5"/>
      <c r="G34" s="102">
        <f t="shared" si="0"/>
      </c>
      <c r="H34" s="16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</row>
    <row r="35" spans="1:23" s="17" customFormat="1" ht="30" customHeight="1">
      <c r="A35" s="15"/>
      <c r="B35" s="1" t="s">
        <v>21</v>
      </c>
      <c r="C35" s="37" t="s">
        <v>39</v>
      </c>
      <c r="D35" s="33" t="s">
        <v>20</v>
      </c>
      <c r="E35" s="82"/>
      <c r="F35" s="5"/>
      <c r="G35" s="102">
        <f t="shared" si="0"/>
      </c>
      <c r="H35" s="16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</row>
    <row r="36" spans="1:23" s="17" customFormat="1" ht="30" customHeight="1">
      <c r="A36" s="15"/>
      <c r="B36" s="1" t="s">
        <v>22</v>
      </c>
      <c r="C36" s="37" t="s">
        <v>42</v>
      </c>
      <c r="D36" s="33" t="s">
        <v>23</v>
      </c>
      <c r="E36" s="82"/>
      <c r="F36" s="5"/>
      <c r="G36" s="102">
        <f t="shared" si="0"/>
      </c>
      <c r="H36" s="16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</row>
    <row r="37" spans="1:23" s="17" customFormat="1" ht="30" customHeight="1">
      <c r="A37" s="15"/>
      <c r="B37" s="1" t="s">
        <v>24</v>
      </c>
      <c r="C37" s="37" t="s">
        <v>43</v>
      </c>
      <c r="D37" s="33" t="s">
        <v>25</v>
      </c>
      <c r="E37" s="82"/>
      <c r="F37" s="5"/>
      <c r="G37" s="102">
        <f t="shared" si="0"/>
      </c>
      <c r="H37" s="16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</row>
    <row r="38" spans="1:23" s="17" customFormat="1" ht="30" customHeight="1">
      <c r="A38" s="15"/>
      <c r="B38" s="1" t="s">
        <v>27</v>
      </c>
      <c r="C38" s="37" t="s">
        <v>44</v>
      </c>
      <c r="D38" s="33" t="s">
        <v>26</v>
      </c>
      <c r="E38" s="82"/>
      <c r="F38" s="5"/>
      <c r="G38" s="102">
        <f t="shared" si="0"/>
      </c>
      <c r="H38" s="16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</row>
    <row r="39" spans="1:23" s="17" customFormat="1" ht="30" customHeight="1">
      <c r="A39" s="15"/>
      <c r="B39" s="1" t="s">
        <v>28</v>
      </c>
      <c r="C39" s="37" t="s">
        <v>45</v>
      </c>
      <c r="D39" s="33" t="s">
        <v>29</v>
      </c>
      <c r="E39" s="82"/>
      <c r="F39" s="5"/>
      <c r="G39" s="102">
        <f t="shared" si="0"/>
      </c>
      <c r="H39" s="16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</row>
    <row r="40" spans="1:23" s="17" customFormat="1" ht="30" customHeight="1">
      <c r="A40" s="15"/>
      <c r="B40" s="1" t="s">
        <v>30</v>
      </c>
      <c r="C40" s="37" t="s">
        <v>40</v>
      </c>
      <c r="D40" s="33" t="s">
        <v>31</v>
      </c>
      <c r="E40" s="82"/>
      <c r="F40" s="5"/>
      <c r="G40" s="102">
        <f t="shared" si="0"/>
      </c>
      <c r="H40" s="16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</row>
    <row r="41" spans="1:23" s="17" customFormat="1" ht="30" customHeight="1">
      <c r="A41" s="15"/>
      <c r="B41" s="1" t="s">
        <v>32</v>
      </c>
      <c r="C41" s="37" t="s">
        <v>41</v>
      </c>
      <c r="D41" s="33" t="s">
        <v>33</v>
      </c>
      <c r="E41" s="82"/>
      <c r="F41" s="5"/>
      <c r="G41" s="102">
        <f t="shared" si="0"/>
      </c>
      <c r="H41" s="16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</row>
    <row r="42" spans="1:23" s="17" customFormat="1" ht="30" customHeight="1">
      <c r="A42" s="15"/>
      <c r="B42" s="1" t="s">
        <v>34</v>
      </c>
      <c r="C42" s="37" t="s">
        <v>37</v>
      </c>
      <c r="D42" s="33" t="s">
        <v>35</v>
      </c>
      <c r="E42" s="82"/>
      <c r="F42" s="5"/>
      <c r="G42" s="102">
        <f t="shared" si="0"/>
      </c>
      <c r="H42" s="16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</row>
    <row r="43" spans="1:23" s="17" customFormat="1" ht="30" customHeight="1">
      <c r="A43" s="15"/>
      <c r="B43" s="2" t="s">
        <v>36</v>
      </c>
      <c r="C43" s="39" t="s">
        <v>38</v>
      </c>
      <c r="D43" s="40">
        <v>0.5</v>
      </c>
      <c r="E43" s="111"/>
      <c r="F43" s="97"/>
      <c r="G43" s="103">
        <f t="shared" si="0"/>
      </c>
      <c r="H43" s="16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</row>
    <row r="44" spans="1:23" ht="11.25">
      <c r="A44" s="10"/>
      <c r="B44" s="11"/>
      <c r="C44" s="11"/>
      <c r="D44" s="11"/>
      <c r="E44" s="11"/>
      <c r="F44" s="11"/>
      <c r="G44" s="10"/>
      <c r="H44" s="11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</row>
    <row r="45" spans="1:23" s="17" customFormat="1" ht="30" customHeight="1">
      <c r="A45" s="15"/>
      <c r="B45" s="16"/>
      <c r="C45" s="16" t="s">
        <v>114</v>
      </c>
      <c r="D45" s="16"/>
      <c r="E45" s="16"/>
      <c r="F45" s="84">
        <f>SUM(F29:F43)</f>
        <v>0</v>
      </c>
      <c r="G45" s="84">
        <f>SUM(G29:G43)</f>
        <v>0</v>
      </c>
      <c r="H45" s="99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</row>
    <row r="46" spans="1:23" s="17" customFormat="1" ht="24" customHeight="1">
      <c r="A46" s="15"/>
      <c r="B46" s="16"/>
      <c r="C46" s="16"/>
      <c r="D46" s="16"/>
      <c r="E46" s="16"/>
      <c r="F46" s="23" t="s">
        <v>162</v>
      </c>
      <c r="G46" s="23" t="s">
        <v>160</v>
      </c>
      <c r="H46" s="5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</row>
    <row r="47" spans="1:23" s="17" customFormat="1" ht="60.75" customHeight="1">
      <c r="A47" s="15"/>
      <c r="B47" s="16"/>
      <c r="C47" s="16"/>
      <c r="D47" s="16"/>
      <c r="E47" s="16"/>
      <c r="F47" s="16"/>
      <c r="G47" s="15"/>
      <c r="H47" s="5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</row>
    <row r="48" spans="1:23" s="17" customFormat="1" ht="41.25" customHeight="1">
      <c r="A48" s="15"/>
      <c r="B48" s="16"/>
      <c r="C48" s="16"/>
      <c r="D48" s="16"/>
      <c r="E48" s="16"/>
      <c r="F48" s="16"/>
      <c r="G48" s="15"/>
      <c r="H48" s="5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</row>
    <row r="49" spans="1:23" ht="9" customHeight="1">
      <c r="A49" s="10"/>
      <c r="B49" s="11"/>
      <c r="C49" s="11"/>
      <c r="D49" s="11"/>
      <c r="E49" s="11"/>
      <c r="F49" s="11"/>
      <c r="G49" s="10"/>
      <c r="H49" s="11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</row>
    <row r="50" spans="1:23" ht="14.25">
      <c r="A50" s="10"/>
      <c r="B50" s="26" t="s">
        <v>109</v>
      </c>
      <c r="C50" s="41" t="s">
        <v>63</v>
      </c>
      <c r="D50" s="170" t="s">
        <v>152</v>
      </c>
      <c r="E50" s="171"/>
      <c r="F50" s="171"/>
      <c r="G50" s="172"/>
      <c r="H50" s="11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</row>
    <row r="51" spans="1:23" ht="11.25">
      <c r="A51" s="10"/>
      <c r="B51" s="11"/>
      <c r="C51" s="11"/>
      <c r="D51" s="11"/>
      <c r="E51" s="11"/>
      <c r="F51" s="11"/>
      <c r="G51" s="10"/>
      <c r="H51" s="11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</row>
    <row r="52" spans="1:23" s="25" customFormat="1" ht="45" customHeight="1">
      <c r="A52" s="24"/>
      <c r="B52" s="42" t="s">
        <v>157</v>
      </c>
      <c r="C52" s="43" t="s">
        <v>2</v>
      </c>
      <c r="D52" s="44" t="s">
        <v>113</v>
      </c>
      <c r="E52" s="36" t="s">
        <v>180</v>
      </c>
      <c r="F52" s="36" t="s">
        <v>156</v>
      </c>
      <c r="G52" s="36" t="s">
        <v>158</v>
      </c>
      <c r="H52" s="23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</row>
    <row r="53" spans="1:23" s="25" customFormat="1" ht="22.5" customHeight="1">
      <c r="A53" s="24"/>
      <c r="B53" s="1" t="s">
        <v>64</v>
      </c>
      <c r="C53" s="37" t="s">
        <v>59</v>
      </c>
      <c r="D53" s="45">
        <v>0.95</v>
      </c>
      <c r="E53" s="121"/>
      <c r="F53" s="4"/>
      <c r="G53" s="104">
        <f>IF(ISERROR(E53*F53),"",IF(E53*F53=0,"",E53*F53))</f>
      </c>
      <c r="H53" s="23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</row>
    <row r="54" spans="1:23" s="25" customFormat="1" ht="22.5" customHeight="1">
      <c r="A54" s="24"/>
      <c r="B54" s="1" t="s">
        <v>65</v>
      </c>
      <c r="C54" s="37" t="s">
        <v>60</v>
      </c>
      <c r="D54" s="45">
        <v>0.9</v>
      </c>
      <c r="E54" s="112"/>
      <c r="F54" s="3"/>
      <c r="G54" s="104">
        <f aca="true" t="shared" si="1" ref="G54:G77">IF(ISERROR(E54*F54),"",IF(E54*F54=0,"",E54*F54))</f>
      </c>
      <c r="H54" s="23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</row>
    <row r="55" spans="1:23" s="25" customFormat="1" ht="22.5" customHeight="1">
      <c r="A55" s="24"/>
      <c r="B55" s="1" t="s">
        <v>66</v>
      </c>
      <c r="C55" s="37" t="s">
        <v>61</v>
      </c>
      <c r="D55" s="45">
        <v>0.7</v>
      </c>
      <c r="E55" s="112"/>
      <c r="F55" s="3"/>
      <c r="G55" s="104">
        <f t="shared" si="1"/>
      </c>
      <c r="H55" s="23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</row>
    <row r="56" spans="1:23" s="25" customFormat="1" ht="22.5" customHeight="1">
      <c r="A56" s="24"/>
      <c r="B56" s="1" t="s">
        <v>67</v>
      </c>
      <c r="C56" s="37" t="s">
        <v>57</v>
      </c>
      <c r="D56" s="45">
        <v>0.8</v>
      </c>
      <c r="E56" s="112"/>
      <c r="F56" s="3"/>
      <c r="G56" s="104">
        <f t="shared" si="1"/>
      </c>
      <c r="H56" s="23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</row>
    <row r="57" spans="1:23" s="25" customFormat="1" ht="30" customHeight="1">
      <c r="A57" s="24"/>
      <c r="B57" s="1" t="s">
        <v>68</v>
      </c>
      <c r="C57" s="37" t="s">
        <v>87</v>
      </c>
      <c r="D57" s="45">
        <v>0.9</v>
      </c>
      <c r="E57" s="112"/>
      <c r="F57" s="3"/>
      <c r="G57" s="104">
        <f t="shared" si="1"/>
      </c>
      <c r="H57" s="23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</row>
    <row r="58" spans="1:23" s="25" customFormat="1" ht="30" customHeight="1">
      <c r="A58" s="24"/>
      <c r="B58" s="1" t="s">
        <v>69</v>
      </c>
      <c r="C58" s="37" t="s">
        <v>88</v>
      </c>
      <c r="D58" s="45">
        <v>0.85</v>
      </c>
      <c r="E58" s="112"/>
      <c r="F58" s="3"/>
      <c r="G58" s="104">
        <f t="shared" si="1"/>
      </c>
      <c r="H58" s="23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</row>
    <row r="59" spans="1:23" s="25" customFormat="1" ht="22.5" customHeight="1">
      <c r="A59" s="24"/>
      <c r="B59" s="1" t="s">
        <v>70</v>
      </c>
      <c r="C59" s="37" t="s">
        <v>58</v>
      </c>
      <c r="D59" s="45">
        <v>0.9</v>
      </c>
      <c r="E59" s="112"/>
      <c r="F59" s="3"/>
      <c r="G59" s="104">
        <f t="shared" si="1"/>
      </c>
      <c r="H59" s="23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</row>
    <row r="60" spans="1:23" s="25" customFormat="1" ht="22.5" customHeight="1">
      <c r="A60" s="24"/>
      <c r="B60" s="1" t="s">
        <v>71</v>
      </c>
      <c r="C60" s="37" t="s">
        <v>53</v>
      </c>
      <c r="D60" s="45">
        <v>0.9</v>
      </c>
      <c r="E60" s="112"/>
      <c r="F60" s="3"/>
      <c r="G60" s="104">
        <f t="shared" si="1"/>
      </c>
      <c r="H60" s="23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</row>
    <row r="61" spans="1:23" s="25" customFormat="1" ht="22.5" customHeight="1">
      <c r="A61" s="24"/>
      <c r="B61" s="1" t="s">
        <v>72</v>
      </c>
      <c r="C61" s="37" t="s">
        <v>54</v>
      </c>
      <c r="D61" s="46" t="s">
        <v>73</v>
      </c>
      <c r="E61" s="113"/>
      <c r="F61" s="3"/>
      <c r="G61" s="104">
        <f t="shared" si="1"/>
      </c>
      <c r="H61" s="23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</row>
    <row r="62" spans="1:23" s="25" customFormat="1" ht="22.5" customHeight="1">
      <c r="A62" s="24"/>
      <c r="B62" s="1" t="s">
        <v>74</v>
      </c>
      <c r="C62" s="37" t="s">
        <v>55</v>
      </c>
      <c r="D62" s="46" t="s">
        <v>73</v>
      </c>
      <c r="E62" s="113"/>
      <c r="F62" s="3"/>
      <c r="G62" s="104">
        <f t="shared" si="1"/>
      </c>
      <c r="H62" s="23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</row>
    <row r="63" spans="1:23" s="25" customFormat="1" ht="22.5" customHeight="1">
      <c r="A63" s="24"/>
      <c r="B63" s="1" t="s">
        <v>75</v>
      </c>
      <c r="C63" s="37" t="s">
        <v>56</v>
      </c>
      <c r="D63" s="45">
        <v>0.7</v>
      </c>
      <c r="E63" s="112"/>
      <c r="F63" s="3"/>
      <c r="G63" s="104">
        <f t="shared" si="1"/>
      </c>
      <c r="H63" s="23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</row>
    <row r="64" spans="1:23" s="25" customFormat="1" ht="22.5" customHeight="1">
      <c r="A64" s="24"/>
      <c r="B64" s="1" t="s">
        <v>76</v>
      </c>
      <c r="C64" s="37" t="s">
        <v>49</v>
      </c>
      <c r="D64" s="45">
        <v>0.8</v>
      </c>
      <c r="E64" s="112"/>
      <c r="F64" s="3"/>
      <c r="G64" s="104">
        <f t="shared" si="1"/>
      </c>
      <c r="H64" s="23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</row>
    <row r="65" spans="1:23" s="25" customFormat="1" ht="22.5" customHeight="1">
      <c r="A65" s="24"/>
      <c r="B65" s="1" t="s">
        <v>77</v>
      </c>
      <c r="C65" s="37" t="s">
        <v>50</v>
      </c>
      <c r="D65" s="45">
        <v>0.7</v>
      </c>
      <c r="E65" s="112"/>
      <c r="F65" s="3"/>
      <c r="G65" s="104">
        <f t="shared" si="1"/>
      </c>
      <c r="H65" s="23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</row>
    <row r="66" spans="1:23" s="25" customFormat="1" ht="22.5" customHeight="1">
      <c r="A66" s="24"/>
      <c r="B66" s="1" t="s">
        <v>78</v>
      </c>
      <c r="C66" s="37" t="s">
        <v>51</v>
      </c>
      <c r="D66" s="45">
        <v>0.7</v>
      </c>
      <c r="E66" s="112"/>
      <c r="F66" s="3"/>
      <c r="G66" s="104">
        <f t="shared" si="1"/>
      </c>
      <c r="H66" s="23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</row>
    <row r="67" spans="1:23" s="25" customFormat="1" ht="22.5" customHeight="1">
      <c r="A67" s="24"/>
      <c r="B67" s="1" t="s">
        <v>79</v>
      </c>
      <c r="C67" s="37" t="s">
        <v>52</v>
      </c>
      <c r="D67" s="45">
        <v>0.4</v>
      </c>
      <c r="E67" s="112"/>
      <c r="F67" s="3"/>
      <c r="G67" s="104">
        <f>IF(ISERROR(E67*F67),"",IF(E67*F67=0,"",E67*F67))</f>
      </c>
      <c r="H67" s="23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</row>
    <row r="68" spans="1:23" s="25" customFormat="1" ht="22.5" customHeight="1">
      <c r="A68" s="24"/>
      <c r="B68" s="1" t="s">
        <v>80</v>
      </c>
      <c r="C68" s="37" t="s">
        <v>46</v>
      </c>
      <c r="D68" s="45">
        <v>0.35</v>
      </c>
      <c r="E68" s="112"/>
      <c r="F68" s="3"/>
      <c r="G68" s="104">
        <f t="shared" si="1"/>
      </c>
      <c r="H68" s="23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</row>
    <row r="69" spans="1:23" s="25" customFormat="1" ht="22.5" customHeight="1">
      <c r="A69" s="24"/>
      <c r="B69" s="1" t="s">
        <v>81</v>
      </c>
      <c r="C69" s="37" t="s">
        <v>47</v>
      </c>
      <c r="D69" s="45">
        <v>0.3</v>
      </c>
      <c r="E69" s="112"/>
      <c r="F69" s="3"/>
      <c r="G69" s="104">
        <f t="shared" si="1"/>
      </c>
      <c r="H69" s="23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</row>
    <row r="70" spans="1:23" s="25" customFormat="1" ht="22.5" customHeight="1">
      <c r="A70" s="24"/>
      <c r="B70" s="1" t="s">
        <v>82</v>
      </c>
      <c r="C70" s="37" t="s">
        <v>48</v>
      </c>
      <c r="D70" s="45">
        <v>0.2</v>
      </c>
      <c r="E70" s="112"/>
      <c r="F70" s="3"/>
      <c r="G70" s="104">
        <f t="shared" si="1"/>
      </c>
      <c r="H70" s="23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</row>
    <row r="71" spans="1:23" s="25" customFormat="1" ht="30" customHeight="1">
      <c r="A71" s="24"/>
      <c r="B71" s="1" t="s">
        <v>83</v>
      </c>
      <c r="C71" s="37" t="s">
        <v>86</v>
      </c>
      <c r="D71" s="46" t="s">
        <v>26</v>
      </c>
      <c r="E71" s="113"/>
      <c r="F71" s="3"/>
      <c r="G71" s="104">
        <f t="shared" si="1"/>
      </c>
      <c r="H71" s="23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</row>
    <row r="72" spans="1:23" s="25" customFormat="1" ht="30" customHeight="1">
      <c r="A72" s="24"/>
      <c r="B72" s="1" t="s">
        <v>84</v>
      </c>
      <c r="C72" s="37" t="s">
        <v>85</v>
      </c>
      <c r="D72" s="46" t="s">
        <v>35</v>
      </c>
      <c r="E72" s="113"/>
      <c r="F72" s="3"/>
      <c r="G72" s="104">
        <f t="shared" si="1"/>
      </c>
      <c r="H72" s="23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</row>
    <row r="73" spans="1:23" ht="22.5" customHeight="1">
      <c r="A73" s="10"/>
      <c r="B73" s="1" t="s">
        <v>92</v>
      </c>
      <c r="C73" s="37" t="s">
        <v>89</v>
      </c>
      <c r="D73" s="45">
        <v>1</v>
      </c>
      <c r="E73" s="112"/>
      <c r="F73" s="5"/>
      <c r="G73" s="104">
        <f t="shared" si="1"/>
      </c>
      <c r="H73" s="11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</row>
    <row r="74" spans="1:23" ht="22.5" customHeight="1">
      <c r="A74" s="10"/>
      <c r="B74" s="1" t="s">
        <v>93</v>
      </c>
      <c r="C74" s="37" t="s">
        <v>90</v>
      </c>
      <c r="D74" s="45">
        <v>1</v>
      </c>
      <c r="E74" s="112"/>
      <c r="F74" s="5"/>
      <c r="G74" s="104">
        <f t="shared" si="1"/>
      </c>
      <c r="H74" s="11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</row>
    <row r="75" spans="1:23" ht="22.5" customHeight="1">
      <c r="A75" s="10"/>
      <c r="B75" s="1" t="s">
        <v>94</v>
      </c>
      <c r="C75" s="37" t="s">
        <v>91</v>
      </c>
      <c r="D75" s="46" t="s">
        <v>73</v>
      </c>
      <c r="E75" s="113"/>
      <c r="F75" s="5"/>
      <c r="G75" s="104">
        <f t="shared" si="1"/>
      </c>
      <c r="H75" s="11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</row>
    <row r="76" spans="1:23" ht="49.5" customHeight="1">
      <c r="A76" s="10"/>
      <c r="B76" s="1" t="s">
        <v>95</v>
      </c>
      <c r="C76" s="37" t="s">
        <v>98</v>
      </c>
      <c r="D76" s="45">
        <v>0.95</v>
      </c>
      <c r="E76" s="112"/>
      <c r="F76" s="5"/>
      <c r="G76" s="104">
        <f t="shared" si="1"/>
      </c>
      <c r="H76" s="11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</row>
    <row r="77" spans="1:23" ht="30" customHeight="1">
      <c r="A77" s="10"/>
      <c r="B77" s="2" t="s">
        <v>96</v>
      </c>
      <c r="C77" s="39" t="s">
        <v>97</v>
      </c>
      <c r="D77" s="47">
        <v>0.95</v>
      </c>
      <c r="E77" s="114"/>
      <c r="F77" s="97"/>
      <c r="G77" s="105">
        <f t="shared" si="1"/>
      </c>
      <c r="H77" s="11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</row>
    <row r="78" spans="1:23" ht="11.25">
      <c r="A78" s="10"/>
      <c r="B78" s="11"/>
      <c r="C78" s="11"/>
      <c r="D78" s="11"/>
      <c r="E78" s="11"/>
      <c r="F78" s="11"/>
      <c r="G78" s="10"/>
      <c r="H78" s="11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</row>
    <row r="79" spans="1:23" s="17" customFormat="1" ht="24" customHeight="1">
      <c r="A79" s="15"/>
      <c r="B79" s="16"/>
      <c r="C79" s="16" t="s">
        <v>114</v>
      </c>
      <c r="D79" s="16"/>
      <c r="E79" s="16"/>
      <c r="F79" s="84">
        <f>SUM(F53:F77)</f>
        <v>0</v>
      </c>
      <c r="G79" s="84">
        <f>SUM(G53:G77)</f>
        <v>0</v>
      </c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</row>
    <row r="80" spans="1:23" ht="26.25" customHeight="1">
      <c r="A80" s="10"/>
      <c r="B80" s="10"/>
      <c r="C80" s="11"/>
      <c r="D80" s="11"/>
      <c r="E80" s="11"/>
      <c r="F80" s="23" t="s">
        <v>163</v>
      </c>
      <c r="G80" s="23" t="s">
        <v>161</v>
      </c>
      <c r="H80" s="11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</row>
    <row r="81" spans="1:23" ht="11.25">
      <c r="A81" s="10"/>
      <c r="B81" s="11"/>
      <c r="C81" s="41" t="s">
        <v>103</v>
      </c>
      <c r="D81" s="41"/>
      <c r="E81" s="11"/>
      <c r="F81" s="11"/>
      <c r="G81" s="10"/>
      <c r="H81" s="11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</row>
    <row r="82" spans="1:23" ht="11.25">
      <c r="A82" s="10"/>
      <c r="B82" s="11"/>
      <c r="C82" s="11"/>
      <c r="D82" s="11"/>
      <c r="E82" s="11"/>
      <c r="F82" s="11"/>
      <c r="G82" s="10"/>
      <c r="H82" s="11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</row>
    <row r="83" spans="1:23" s="17" customFormat="1" ht="22.5" customHeight="1">
      <c r="A83" s="15"/>
      <c r="B83" s="21" t="s">
        <v>4</v>
      </c>
      <c r="C83" s="21" t="s">
        <v>2</v>
      </c>
      <c r="D83" s="92"/>
      <c r="E83" s="53" t="s">
        <v>102</v>
      </c>
      <c r="F83" s="173" t="s">
        <v>106</v>
      </c>
      <c r="G83" s="15"/>
      <c r="H83" s="16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</row>
    <row r="84" spans="1:23" s="17" customFormat="1" ht="22.5" customHeight="1">
      <c r="A84" s="15"/>
      <c r="B84" s="51">
        <v>3</v>
      </c>
      <c r="C84" s="52" t="s">
        <v>101</v>
      </c>
      <c r="D84" s="93"/>
      <c r="E84" s="54">
        <v>0.6</v>
      </c>
      <c r="F84" s="174"/>
      <c r="G84" s="15"/>
      <c r="H84" s="16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</row>
    <row r="85" spans="1:23" s="17" customFormat="1" ht="22.5" customHeight="1">
      <c r="A85" s="15"/>
      <c r="B85" s="7">
        <v>2</v>
      </c>
      <c r="C85" s="49" t="s">
        <v>99</v>
      </c>
      <c r="D85" s="94"/>
      <c r="E85" s="38">
        <v>0.8</v>
      </c>
      <c r="F85" s="84">
        <v>1</v>
      </c>
      <c r="G85" s="15"/>
      <c r="H85" s="16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</row>
    <row r="86" spans="1:23" s="17" customFormat="1" ht="22.5" customHeight="1">
      <c r="A86" s="15"/>
      <c r="B86" s="8">
        <v>1</v>
      </c>
      <c r="C86" s="50" t="s">
        <v>100</v>
      </c>
      <c r="D86" s="95"/>
      <c r="E86" s="40">
        <v>1</v>
      </c>
      <c r="F86" s="59"/>
      <c r="G86" s="15"/>
      <c r="H86" s="16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</row>
    <row r="87" spans="1:23" ht="11.25">
      <c r="A87" s="10"/>
      <c r="B87" s="11"/>
      <c r="C87" s="11"/>
      <c r="D87" s="11"/>
      <c r="E87" s="11"/>
      <c r="F87" s="11"/>
      <c r="G87" s="10"/>
      <c r="H87" s="11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</row>
    <row r="88" spans="1:23" ht="11.25">
      <c r="A88" s="10"/>
      <c r="B88" s="58" t="s">
        <v>102</v>
      </c>
      <c r="C88" s="41" t="s">
        <v>128</v>
      </c>
      <c r="D88" s="41"/>
      <c r="E88" s="11"/>
      <c r="F88" s="11"/>
      <c r="G88" s="10"/>
      <c r="H88" s="11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</row>
    <row r="89" spans="1:23" ht="3.75" customHeight="1">
      <c r="A89" s="10"/>
      <c r="B89" s="58"/>
      <c r="C89" s="41"/>
      <c r="D89" s="41"/>
      <c r="E89" s="11"/>
      <c r="F89" s="11"/>
      <c r="G89" s="10"/>
      <c r="H89" s="11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</row>
    <row r="90" spans="1:23" s="17" customFormat="1" ht="15.75" customHeight="1">
      <c r="A90" s="15"/>
      <c r="B90" s="149" t="s">
        <v>126</v>
      </c>
      <c r="C90" s="149"/>
      <c r="D90" s="86"/>
      <c r="E90" s="31" t="s">
        <v>127</v>
      </c>
      <c r="F90" s="16"/>
      <c r="G90" s="15"/>
      <c r="H90" s="16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</row>
    <row r="91" spans="1:23" s="17" customFormat="1" ht="15.75" customHeight="1">
      <c r="A91" s="15"/>
      <c r="B91" s="151" t="s">
        <v>116</v>
      </c>
      <c r="C91" s="152"/>
      <c r="D91" s="87"/>
      <c r="E91" s="60">
        <v>0.14</v>
      </c>
      <c r="F91" s="16"/>
      <c r="G91" s="15"/>
      <c r="H91" s="16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</row>
    <row r="92" spans="1:23" s="17" customFormat="1" ht="15.75" customHeight="1">
      <c r="A92" s="15"/>
      <c r="B92" s="146" t="s">
        <v>117</v>
      </c>
      <c r="C92" s="147"/>
      <c r="D92" s="89"/>
      <c r="E92" s="61">
        <v>0.04</v>
      </c>
      <c r="F92" s="16"/>
      <c r="G92" s="15"/>
      <c r="H92" s="16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</row>
    <row r="93" spans="1:23" s="17" customFormat="1" ht="15.75" customHeight="1">
      <c r="A93" s="15"/>
      <c r="B93" s="146" t="s">
        <v>118</v>
      </c>
      <c r="C93" s="147"/>
      <c r="D93" s="89"/>
      <c r="E93" s="61">
        <v>0.07</v>
      </c>
      <c r="F93" s="16"/>
      <c r="G93" s="15"/>
      <c r="H93" s="16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</row>
    <row r="94" spans="1:23" s="17" customFormat="1" ht="15.75" customHeight="1">
      <c r="A94" s="15"/>
      <c r="B94" s="146" t="s">
        <v>119</v>
      </c>
      <c r="C94" s="147"/>
      <c r="D94" s="89"/>
      <c r="E94" s="61">
        <v>0.26</v>
      </c>
      <c r="F94" s="16"/>
      <c r="G94" s="15"/>
      <c r="H94" s="16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</row>
    <row r="95" spans="1:23" s="17" customFormat="1" ht="15.75" customHeight="1">
      <c r="A95" s="15"/>
      <c r="B95" s="146" t="s">
        <v>120</v>
      </c>
      <c r="C95" s="147"/>
      <c r="D95" s="89"/>
      <c r="E95" s="61">
        <v>0.1</v>
      </c>
      <c r="F95" s="16"/>
      <c r="G95" s="15"/>
      <c r="H95" s="16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</row>
    <row r="96" spans="1:23" s="17" customFormat="1" ht="15.75" customHeight="1">
      <c r="A96" s="15"/>
      <c r="B96" s="146" t="s">
        <v>125</v>
      </c>
      <c r="C96" s="147"/>
      <c r="D96" s="89"/>
      <c r="E96" s="61">
        <v>0.22</v>
      </c>
      <c r="F96" s="16"/>
      <c r="G96" s="15"/>
      <c r="H96" s="16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</row>
    <row r="97" spans="1:23" s="17" customFormat="1" ht="15.75" customHeight="1">
      <c r="A97" s="15"/>
      <c r="B97" s="146" t="s">
        <v>121</v>
      </c>
      <c r="C97" s="147"/>
      <c r="D97" s="89"/>
      <c r="E97" s="61">
        <v>0.3</v>
      </c>
      <c r="F97" s="16"/>
      <c r="G97" s="15"/>
      <c r="H97" s="16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</row>
    <row r="98" spans="1:23" s="17" customFormat="1" ht="15.75" customHeight="1">
      <c r="A98" s="15"/>
      <c r="B98" s="146" t="s">
        <v>122</v>
      </c>
      <c r="C98" s="147"/>
      <c r="D98" s="89"/>
      <c r="E98" s="61">
        <v>0.2</v>
      </c>
      <c r="F98" s="16"/>
      <c r="G98" s="15"/>
      <c r="H98" s="16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</row>
    <row r="99" spans="1:23" s="17" customFormat="1" ht="15.75" customHeight="1">
      <c r="A99" s="15"/>
      <c r="B99" s="146" t="s">
        <v>123</v>
      </c>
      <c r="C99" s="147"/>
      <c r="D99" s="89"/>
      <c r="E99" s="61">
        <v>0.26</v>
      </c>
      <c r="F99" s="16"/>
      <c r="G99" s="15"/>
      <c r="H99" s="16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</row>
    <row r="100" spans="1:23" s="17" customFormat="1" ht="15.75" customHeight="1">
      <c r="A100" s="15"/>
      <c r="B100" s="146" t="s">
        <v>124</v>
      </c>
      <c r="C100" s="147"/>
      <c r="D100" s="89"/>
      <c r="E100" s="61">
        <v>0.2</v>
      </c>
      <c r="F100" s="16"/>
      <c r="G100" s="15"/>
      <c r="H100" s="16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</row>
    <row r="101" spans="1:23" ht="11.25">
      <c r="A101" s="10"/>
      <c r="B101" s="11"/>
      <c r="C101" s="11"/>
      <c r="D101" s="11"/>
      <c r="E101" s="11"/>
      <c r="F101" s="11"/>
      <c r="G101" s="10"/>
      <c r="H101" s="11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</row>
    <row r="102" spans="1:23" ht="12.75" customHeight="1">
      <c r="A102" s="10"/>
      <c r="B102" s="175" t="s">
        <v>141</v>
      </c>
      <c r="C102" s="175"/>
      <c r="D102" s="175"/>
      <c r="E102" s="11"/>
      <c r="F102" s="11"/>
      <c r="G102" s="10"/>
      <c r="H102" s="11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</row>
    <row r="103" spans="1:23" ht="11.25">
      <c r="A103" s="10"/>
      <c r="B103" s="11"/>
      <c r="C103" s="11"/>
      <c r="D103" s="11"/>
      <c r="E103" s="11"/>
      <c r="F103" s="11"/>
      <c r="G103" s="10"/>
      <c r="H103" s="11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</row>
    <row r="104" spans="1:23" ht="12.75" customHeight="1">
      <c r="A104" s="10"/>
      <c r="B104" s="11"/>
      <c r="C104" s="11"/>
      <c r="D104" s="11"/>
      <c r="E104" s="150"/>
      <c r="F104" s="150"/>
      <c r="G104" s="150"/>
      <c r="H104" s="117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</row>
    <row r="105" spans="1:23" ht="11.25">
      <c r="A105" s="10"/>
      <c r="B105" s="11"/>
      <c r="C105" s="11"/>
      <c r="D105" s="11"/>
      <c r="E105" s="117"/>
      <c r="F105" s="117"/>
      <c r="G105" s="118"/>
      <c r="H105" s="117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</row>
    <row r="106" spans="1:23" ht="11.25">
      <c r="A106" s="10"/>
      <c r="B106" s="11"/>
      <c r="C106" s="11"/>
      <c r="D106" s="11"/>
      <c r="E106" s="117"/>
      <c r="F106" s="117"/>
      <c r="G106" s="118"/>
      <c r="H106" s="117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</row>
    <row r="107" spans="1:23" ht="11.25">
      <c r="A107" s="10"/>
      <c r="B107" s="11"/>
      <c r="C107" s="11"/>
      <c r="D107" s="11"/>
      <c r="E107" s="117"/>
      <c r="F107" s="117"/>
      <c r="G107" s="118"/>
      <c r="H107" s="117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</row>
    <row r="108" spans="1:23" ht="11.25">
      <c r="A108" s="10"/>
      <c r="B108" s="11"/>
      <c r="C108" s="11"/>
      <c r="D108" s="11"/>
      <c r="E108" s="117"/>
      <c r="F108" s="117"/>
      <c r="G108" s="118"/>
      <c r="H108" s="117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</row>
    <row r="109" spans="1:23" ht="11.25">
      <c r="A109" s="10"/>
      <c r="B109" s="11"/>
      <c r="C109" s="11"/>
      <c r="D109" s="11"/>
      <c r="E109" s="117"/>
      <c r="F109" s="117"/>
      <c r="G109" s="118"/>
      <c r="H109" s="117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</row>
    <row r="110" spans="1:23" ht="11.25">
      <c r="A110" s="10"/>
      <c r="B110" s="11"/>
      <c r="C110" s="11"/>
      <c r="D110" s="11"/>
      <c r="E110" s="11"/>
      <c r="F110" s="11"/>
      <c r="G110" s="10"/>
      <c r="H110" s="11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</row>
    <row r="111" spans="1:23" ht="11.25">
      <c r="A111" s="10"/>
      <c r="B111" s="11"/>
      <c r="C111" s="11"/>
      <c r="D111" s="11"/>
      <c r="E111" s="11"/>
      <c r="F111" s="11"/>
      <c r="G111" s="10"/>
      <c r="H111" s="11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</row>
    <row r="112" spans="1:23" ht="11.25">
      <c r="A112" s="10"/>
      <c r="B112" s="11"/>
      <c r="C112" s="11"/>
      <c r="D112" s="11"/>
      <c r="E112" s="11"/>
      <c r="F112" s="11"/>
      <c r="G112" s="10"/>
      <c r="H112" s="11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</row>
    <row r="113" spans="1:23" ht="11.25">
      <c r="A113" s="10"/>
      <c r="B113" s="11"/>
      <c r="C113" s="11"/>
      <c r="D113" s="11"/>
      <c r="E113" s="11"/>
      <c r="F113" s="11"/>
      <c r="G113" s="10"/>
      <c r="H113" s="11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</row>
    <row r="114" spans="1:23" ht="11.25">
      <c r="A114" s="10"/>
      <c r="B114" s="11"/>
      <c r="C114" s="11"/>
      <c r="D114" s="11"/>
      <c r="E114" s="11"/>
      <c r="F114" s="11"/>
      <c r="G114" s="10"/>
      <c r="H114" s="11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</row>
    <row r="115" spans="1:23" ht="11.25">
      <c r="A115" s="10"/>
      <c r="B115" s="11"/>
      <c r="C115" s="11"/>
      <c r="D115" s="11"/>
      <c r="E115" s="11"/>
      <c r="F115" s="11"/>
      <c r="G115" s="10"/>
      <c r="H115" s="11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</row>
    <row r="116" spans="1:23" ht="11.25">
      <c r="A116" s="10"/>
      <c r="B116" s="11"/>
      <c r="C116" s="11"/>
      <c r="D116" s="11"/>
      <c r="E116" s="11"/>
      <c r="F116" s="11"/>
      <c r="G116" s="10"/>
      <c r="H116" s="11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</row>
    <row r="117" spans="1:23" ht="11.25">
      <c r="A117" s="10"/>
      <c r="B117" s="11"/>
      <c r="C117" s="11"/>
      <c r="D117" s="11"/>
      <c r="E117" s="11"/>
      <c r="F117" s="11"/>
      <c r="G117" s="10"/>
      <c r="H117" s="11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</row>
    <row r="118" spans="1:23" ht="11.25">
      <c r="A118" s="10"/>
      <c r="B118" s="11"/>
      <c r="C118" s="11"/>
      <c r="D118" s="11"/>
      <c r="E118" s="11"/>
      <c r="F118" s="11"/>
      <c r="G118" s="10"/>
      <c r="H118" s="11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</row>
    <row r="119" spans="1:23" ht="11.25">
      <c r="A119" s="10"/>
      <c r="B119" s="11"/>
      <c r="C119" s="11"/>
      <c r="D119" s="11"/>
      <c r="E119" s="11"/>
      <c r="F119" s="11"/>
      <c r="G119" s="10"/>
      <c r="H119" s="11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</row>
    <row r="120" spans="1:23" ht="11.25">
      <c r="A120" s="10"/>
      <c r="B120" s="11"/>
      <c r="C120" s="11"/>
      <c r="D120" s="11"/>
      <c r="E120" s="11"/>
      <c r="F120" s="11"/>
      <c r="G120" s="10"/>
      <c r="H120" s="11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</row>
    <row r="121" spans="1:23" ht="11.25">
      <c r="A121" s="10"/>
      <c r="B121" s="11"/>
      <c r="C121" s="11"/>
      <c r="D121" s="11"/>
      <c r="E121" s="11"/>
      <c r="F121" s="11"/>
      <c r="G121" s="10"/>
      <c r="H121" s="11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</row>
    <row r="122" spans="1:23" ht="11.25">
      <c r="A122" s="10"/>
      <c r="B122" s="11"/>
      <c r="C122" s="11"/>
      <c r="D122" s="11"/>
      <c r="E122" s="11"/>
      <c r="F122" s="11"/>
      <c r="G122" s="10"/>
      <c r="H122" s="11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</row>
    <row r="123" spans="1:23" ht="11.25">
      <c r="A123" s="10"/>
      <c r="B123" s="11"/>
      <c r="C123" s="11"/>
      <c r="D123" s="11"/>
      <c r="E123" s="11"/>
      <c r="F123" s="11"/>
      <c r="G123" s="10"/>
      <c r="H123" s="11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</row>
    <row r="124" spans="1:23" ht="11.25">
      <c r="A124" s="10"/>
      <c r="B124" s="11"/>
      <c r="C124" s="11"/>
      <c r="D124" s="11"/>
      <c r="E124" s="11"/>
      <c r="F124" s="11"/>
      <c r="G124" s="10"/>
      <c r="H124" s="11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</row>
    <row r="125" spans="1:23" ht="11.25">
      <c r="A125" s="10"/>
      <c r="B125" s="11"/>
      <c r="C125" s="11"/>
      <c r="D125" s="11"/>
      <c r="E125" s="11"/>
      <c r="F125" s="11"/>
      <c r="G125" s="10"/>
      <c r="H125" s="11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</row>
    <row r="126" spans="1:23" ht="11.25">
      <c r="A126" s="10"/>
      <c r="B126" s="11"/>
      <c r="C126" s="11"/>
      <c r="D126" s="11"/>
      <c r="E126" s="11"/>
      <c r="F126" s="11"/>
      <c r="G126" s="10"/>
      <c r="H126" s="11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</row>
    <row r="127" spans="1:23" ht="11.25">
      <c r="A127" s="10"/>
      <c r="B127" s="11"/>
      <c r="C127" s="11"/>
      <c r="D127" s="11"/>
      <c r="E127" s="11"/>
      <c r="F127" s="11"/>
      <c r="G127" s="10"/>
      <c r="H127" s="11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</row>
    <row r="128" spans="1:23" ht="11.25">
      <c r="A128" s="10"/>
      <c r="B128" s="11"/>
      <c r="C128" s="11"/>
      <c r="D128" s="11"/>
      <c r="E128" s="11"/>
      <c r="F128" s="11"/>
      <c r="G128" s="10"/>
      <c r="H128" s="11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</row>
    <row r="129" spans="1:23" ht="11.25">
      <c r="A129" s="10"/>
      <c r="B129" s="11"/>
      <c r="C129" s="11"/>
      <c r="D129" s="11"/>
      <c r="E129" s="11"/>
      <c r="F129" s="11"/>
      <c r="G129" s="10"/>
      <c r="H129" s="11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</row>
    <row r="130" spans="1:23" ht="11.25">
      <c r="A130" s="10"/>
      <c r="B130" s="11"/>
      <c r="C130" s="11"/>
      <c r="D130" s="11"/>
      <c r="E130" s="11"/>
      <c r="F130" s="11"/>
      <c r="G130" s="10"/>
      <c r="H130" s="11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</row>
    <row r="131" spans="1:23" ht="11.25">
      <c r="A131" s="10"/>
      <c r="B131" s="11"/>
      <c r="C131" s="11"/>
      <c r="D131" s="11"/>
      <c r="E131" s="11"/>
      <c r="F131" s="11"/>
      <c r="G131" s="10"/>
      <c r="H131" s="11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</row>
    <row r="132" spans="1:23" ht="11.25">
      <c r="A132" s="10"/>
      <c r="B132" s="11"/>
      <c r="C132" s="11"/>
      <c r="D132" s="11"/>
      <c r="E132" s="11"/>
      <c r="F132" s="11"/>
      <c r="G132" s="10"/>
      <c r="H132" s="11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</row>
    <row r="133" spans="1:23" ht="11.25">
      <c r="A133" s="10"/>
      <c r="B133" s="11"/>
      <c r="C133" s="11"/>
      <c r="D133" s="11"/>
      <c r="E133" s="11"/>
      <c r="F133" s="11"/>
      <c r="G133" s="10"/>
      <c r="H133" s="11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</row>
    <row r="134" spans="1:23" ht="11.25">
      <c r="A134" s="10"/>
      <c r="B134" s="11"/>
      <c r="C134" s="11"/>
      <c r="D134" s="11"/>
      <c r="E134" s="11"/>
      <c r="F134" s="11"/>
      <c r="G134" s="10"/>
      <c r="H134" s="11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</row>
    <row r="135" spans="1:23" ht="11.25">
      <c r="A135" s="10"/>
      <c r="B135" s="11"/>
      <c r="C135" s="11"/>
      <c r="D135" s="11"/>
      <c r="E135" s="11"/>
      <c r="F135" s="11"/>
      <c r="G135" s="10"/>
      <c r="H135" s="11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</row>
    <row r="136" spans="1:23" ht="11.25">
      <c r="A136" s="10"/>
      <c r="B136" s="11"/>
      <c r="C136" s="11"/>
      <c r="D136" s="11"/>
      <c r="E136" s="11"/>
      <c r="F136" s="11"/>
      <c r="G136" s="10"/>
      <c r="H136" s="11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</row>
    <row r="137" spans="1:23" ht="11.25">
      <c r="A137" s="10"/>
      <c r="B137" s="11"/>
      <c r="C137" s="11"/>
      <c r="D137" s="11"/>
      <c r="E137" s="11"/>
      <c r="F137" s="11"/>
      <c r="G137" s="10"/>
      <c r="H137" s="11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</row>
  </sheetData>
  <sheetProtection password="C75E" sheet="1" objects="1" scenarios="1"/>
  <mergeCells count="24">
    <mergeCell ref="E104:G104"/>
    <mergeCell ref="B91:C91"/>
    <mergeCell ref="B92:C92"/>
    <mergeCell ref="D26:G26"/>
    <mergeCell ref="D50:G50"/>
    <mergeCell ref="F83:F84"/>
    <mergeCell ref="B98:C98"/>
    <mergeCell ref="B99:C99"/>
    <mergeCell ref="B100:C100"/>
    <mergeCell ref="B102:D102"/>
    <mergeCell ref="B6:G6"/>
    <mergeCell ref="B7:G7"/>
    <mergeCell ref="B97:C97"/>
    <mergeCell ref="B13:E13"/>
    <mergeCell ref="B93:C93"/>
    <mergeCell ref="B94:C94"/>
    <mergeCell ref="B95:C95"/>
    <mergeCell ref="B96:C96"/>
    <mergeCell ref="B90:C90"/>
    <mergeCell ref="D2:G2"/>
    <mergeCell ref="B3:G3"/>
    <mergeCell ref="B4:G4"/>
    <mergeCell ref="B5:G5"/>
    <mergeCell ref="B2:C2"/>
  </mergeCells>
  <printOptions horizontalCentered="1"/>
  <pageMargins left="0.1968503937007874" right="0.1968503937007874" top="0.5905511811023623" bottom="0.5905511811023623" header="0.5118110236220472" footer="0.5118110236220472"/>
  <pageSetup horizontalDpi="300" verticalDpi="300" orientation="portrait" paperSize="9" scale="63" r:id="rId2"/>
  <headerFooter alignWithMargins="0"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S63"/>
  <sheetViews>
    <sheetView zoomScale="75" zoomScaleNormal="75" workbookViewId="0" topLeftCell="A1">
      <selection activeCell="O15" sqref="O15"/>
    </sheetView>
  </sheetViews>
  <sheetFormatPr defaultColWidth="9.140625" defaultRowHeight="12.75"/>
  <cols>
    <col min="1" max="1" width="5.7109375" style="13" customWidth="1"/>
    <col min="2" max="2" width="63.140625" style="13" customWidth="1"/>
    <col min="3" max="3" width="7.28125" style="20" customWidth="1"/>
    <col min="4" max="4" width="6.140625" style="13" customWidth="1"/>
    <col min="5" max="5" width="17.00390625" style="20" customWidth="1"/>
    <col min="6" max="6" width="6.140625" style="20" customWidth="1"/>
    <col min="7" max="7" width="4.00390625" style="20" customWidth="1"/>
    <col min="8" max="8" width="9.140625" style="13" customWidth="1"/>
    <col min="9" max="9" width="2.140625" style="13" customWidth="1"/>
    <col min="10" max="10" width="9.140625" style="13" customWidth="1"/>
    <col min="11" max="11" width="17.00390625" style="13" customWidth="1"/>
    <col min="12" max="12" width="19.8515625" style="13" customWidth="1"/>
    <col min="13" max="13" width="9.140625" style="13" customWidth="1"/>
    <col min="14" max="14" width="15.28125" style="13" customWidth="1"/>
    <col min="15" max="16384" width="9.140625" style="13" customWidth="1"/>
  </cols>
  <sheetData>
    <row r="1" spans="1:19" ht="12.75">
      <c r="A1" s="10"/>
      <c r="B1" s="62"/>
      <c r="C1" s="63"/>
      <c r="D1" s="62"/>
      <c r="E1" s="63"/>
      <c r="F1" s="11"/>
      <c r="G1" s="11"/>
      <c r="H1" s="10"/>
      <c r="I1" s="10"/>
      <c r="J1" s="10"/>
      <c r="K1" s="10"/>
      <c r="L1" s="10"/>
      <c r="M1" s="62"/>
      <c r="N1" s="62"/>
      <c r="O1" s="62"/>
      <c r="P1" s="62"/>
      <c r="Q1" s="62"/>
      <c r="R1" s="62"/>
      <c r="S1" s="62"/>
    </row>
    <row r="2" spans="1:19" ht="18.75" customHeight="1">
      <c r="A2" s="176"/>
      <c r="B2" s="176"/>
      <c r="C2" s="176"/>
      <c r="D2" s="176"/>
      <c r="E2" s="176"/>
      <c r="F2" s="11"/>
      <c r="G2" s="11"/>
      <c r="H2" s="10"/>
      <c r="I2" s="10"/>
      <c r="J2" s="10"/>
      <c r="K2" s="10"/>
      <c r="L2" s="10"/>
      <c r="M2" s="62"/>
      <c r="N2" s="62"/>
      <c r="O2" s="62"/>
      <c r="P2" s="62"/>
      <c r="Q2" s="62"/>
      <c r="R2" s="62"/>
      <c r="S2" s="62"/>
    </row>
    <row r="3" spans="1:19" ht="12.75">
      <c r="A3" s="10"/>
      <c r="B3" s="10"/>
      <c r="C3" s="11"/>
      <c r="D3" s="10"/>
      <c r="E3" s="14"/>
      <c r="F3" s="11"/>
      <c r="G3" s="11"/>
      <c r="H3" s="10"/>
      <c r="I3" s="10"/>
      <c r="J3" s="10"/>
      <c r="K3" s="10"/>
      <c r="L3" s="10"/>
      <c r="M3" s="62"/>
      <c r="N3" s="62"/>
      <c r="O3" s="62"/>
      <c r="P3" s="62"/>
      <c r="Q3" s="62"/>
      <c r="R3" s="62"/>
      <c r="S3" s="62"/>
    </row>
    <row r="4" spans="1:19" ht="24.75" customHeight="1">
      <c r="A4" s="10"/>
      <c r="B4" s="182" t="s">
        <v>148</v>
      </c>
      <c r="C4" s="182"/>
      <c r="D4" s="182"/>
      <c r="E4" s="182"/>
      <c r="F4" s="182"/>
      <c r="G4" s="182"/>
      <c r="H4" s="182"/>
      <c r="I4" s="182"/>
      <c r="J4" s="10"/>
      <c r="K4" s="10"/>
      <c r="L4" s="10"/>
      <c r="M4" s="62"/>
      <c r="N4" s="62"/>
      <c r="O4" s="62"/>
      <c r="P4" s="62"/>
      <c r="Q4" s="62"/>
      <c r="R4" s="62"/>
      <c r="S4" s="62"/>
    </row>
    <row r="5" spans="1:19" ht="12.75">
      <c r="A5" s="10"/>
      <c r="B5" s="140"/>
      <c r="C5" s="67"/>
      <c r="D5" s="68"/>
      <c r="E5" s="126"/>
      <c r="F5" s="67"/>
      <c r="G5" s="67"/>
      <c r="H5" s="68"/>
      <c r="I5" s="69"/>
      <c r="J5" s="10"/>
      <c r="K5" s="10"/>
      <c r="L5" s="10"/>
      <c r="M5" s="62"/>
      <c r="N5" s="62"/>
      <c r="O5" s="62"/>
      <c r="P5" s="62"/>
      <c r="Q5" s="62"/>
      <c r="R5" s="62"/>
      <c r="S5" s="62"/>
    </row>
    <row r="6" spans="1:19" s="9" customFormat="1" ht="24.75" customHeight="1">
      <c r="A6" s="15"/>
      <c r="B6" s="131" t="s">
        <v>135</v>
      </c>
      <c r="C6" s="129" t="s">
        <v>110</v>
      </c>
      <c r="D6" s="57"/>
      <c r="E6" s="115">
        <f>tabelle!F45</f>
        <v>0</v>
      </c>
      <c r="F6" s="141" t="s">
        <v>167</v>
      </c>
      <c r="G6" s="129"/>
      <c r="H6" s="57"/>
      <c r="I6" s="130"/>
      <c r="J6" s="15"/>
      <c r="K6" s="15"/>
      <c r="L6" s="15"/>
      <c r="M6" s="64"/>
      <c r="N6" s="64"/>
      <c r="O6" s="64"/>
      <c r="P6" s="64"/>
      <c r="Q6" s="64"/>
      <c r="R6" s="64"/>
      <c r="S6" s="64"/>
    </row>
    <row r="7" spans="1:19" s="9" customFormat="1" ht="24.75" customHeight="1">
      <c r="A7" s="15"/>
      <c r="B7" s="131" t="s">
        <v>136</v>
      </c>
      <c r="C7" s="129" t="s">
        <v>110</v>
      </c>
      <c r="D7" s="57"/>
      <c r="E7" s="115">
        <f>tabelle!F79</f>
        <v>0</v>
      </c>
      <c r="F7" s="141" t="s">
        <v>168</v>
      </c>
      <c r="G7" s="129"/>
      <c r="H7" s="57"/>
      <c r="I7" s="130"/>
      <c r="J7" s="15"/>
      <c r="K7" s="15"/>
      <c r="L7" s="15"/>
      <c r="M7" s="64"/>
      <c r="N7" s="64"/>
      <c r="O7" s="64"/>
      <c r="P7" s="64"/>
      <c r="Q7" s="64"/>
      <c r="R7" s="64"/>
      <c r="S7" s="64"/>
    </row>
    <row r="8" spans="1:19" s="9" customFormat="1" ht="24.75" customHeight="1">
      <c r="A8" s="15"/>
      <c r="B8" s="131" t="s">
        <v>111</v>
      </c>
      <c r="C8" s="129" t="s">
        <v>110</v>
      </c>
      <c r="D8" s="57"/>
      <c r="E8" s="115">
        <f>tabelle!G20</f>
        <v>0</v>
      </c>
      <c r="F8" s="141" t="s">
        <v>107</v>
      </c>
      <c r="G8" s="129"/>
      <c r="H8" s="57"/>
      <c r="I8" s="130"/>
      <c r="J8" s="15"/>
      <c r="K8" s="15"/>
      <c r="L8" s="15"/>
      <c r="M8" s="65"/>
      <c r="N8" s="64"/>
      <c r="O8" s="64"/>
      <c r="P8" s="64"/>
      <c r="Q8" s="64"/>
      <c r="R8" s="64"/>
      <c r="S8" s="64"/>
    </row>
    <row r="9" spans="1:19" s="9" customFormat="1" ht="24.75" customHeight="1">
      <c r="A9" s="15"/>
      <c r="B9" s="131" t="s">
        <v>165</v>
      </c>
      <c r="C9" s="129"/>
      <c r="D9" s="57"/>
      <c r="E9" s="115">
        <f>tabelle!G45</f>
        <v>0</v>
      </c>
      <c r="F9" s="141" t="s">
        <v>169</v>
      </c>
      <c r="G9" s="129"/>
      <c r="H9" s="57"/>
      <c r="I9" s="130"/>
      <c r="J9" s="15"/>
      <c r="K9" s="15"/>
      <c r="L9" s="15"/>
      <c r="M9" s="64"/>
      <c r="N9" s="64"/>
      <c r="O9" s="64"/>
      <c r="P9" s="64"/>
      <c r="Q9" s="64"/>
      <c r="R9" s="64"/>
      <c r="S9" s="64"/>
    </row>
    <row r="10" spans="1:19" s="9" customFormat="1" ht="24.75" customHeight="1">
      <c r="A10" s="15"/>
      <c r="B10" s="131" t="s">
        <v>166</v>
      </c>
      <c r="C10" s="129"/>
      <c r="D10" s="57"/>
      <c r="E10" s="115">
        <f>tabelle!G79</f>
        <v>0</v>
      </c>
      <c r="F10" s="141" t="s">
        <v>170</v>
      </c>
      <c r="G10" s="129"/>
      <c r="H10" s="57"/>
      <c r="I10" s="130"/>
      <c r="J10" s="15"/>
      <c r="K10" s="15"/>
      <c r="L10" s="15"/>
      <c r="M10" s="64"/>
      <c r="N10" s="64"/>
      <c r="O10" s="64"/>
      <c r="P10" s="64"/>
      <c r="Q10" s="64"/>
      <c r="R10" s="64"/>
      <c r="S10" s="64"/>
    </row>
    <row r="11" spans="1:19" s="9" customFormat="1" ht="24.75" customHeight="1">
      <c r="A11" s="15"/>
      <c r="B11" s="131" t="s">
        <v>112</v>
      </c>
      <c r="C11" s="129"/>
      <c r="D11" s="57"/>
      <c r="E11" s="115">
        <v>1</v>
      </c>
      <c r="F11" s="141" t="s">
        <v>102</v>
      </c>
      <c r="G11" s="129"/>
      <c r="H11" s="57"/>
      <c r="I11" s="130"/>
      <c r="J11" s="15"/>
      <c r="K11" s="15"/>
      <c r="L11" s="15"/>
      <c r="M11" s="64"/>
      <c r="N11" s="64"/>
      <c r="O11" s="64"/>
      <c r="P11" s="64"/>
      <c r="Q11" s="64"/>
      <c r="R11" s="64"/>
      <c r="S11" s="64"/>
    </row>
    <row r="12" spans="1:19" s="9" customFormat="1" ht="15.75" customHeight="1">
      <c r="A12" s="15"/>
      <c r="B12" s="93"/>
      <c r="C12" s="137"/>
      <c r="D12" s="138"/>
      <c r="E12" s="142"/>
      <c r="F12" s="137"/>
      <c r="G12" s="137"/>
      <c r="H12" s="138"/>
      <c r="I12" s="139"/>
      <c r="J12" s="15"/>
      <c r="K12" s="15"/>
      <c r="L12" s="15"/>
      <c r="M12" s="64"/>
      <c r="N12" s="64"/>
      <c r="O12" s="64"/>
      <c r="P12" s="64"/>
      <c r="Q12" s="64"/>
      <c r="R12" s="64"/>
      <c r="S12" s="64"/>
    </row>
    <row r="13" spans="1:19" s="9" customFormat="1" ht="32.25" customHeight="1">
      <c r="A13" s="15"/>
      <c r="B13" s="179" t="s">
        <v>114</v>
      </c>
      <c r="C13" s="179"/>
      <c r="D13" s="179"/>
      <c r="E13" s="179"/>
      <c r="F13" s="179"/>
      <c r="G13" s="16"/>
      <c r="H13" s="15"/>
      <c r="I13" s="15"/>
      <c r="J13" s="15"/>
      <c r="K13" s="15"/>
      <c r="L13" s="83"/>
      <c r="M13" s="64"/>
      <c r="N13" s="64"/>
      <c r="O13" s="64"/>
      <c r="P13" s="64"/>
      <c r="Q13" s="64"/>
      <c r="R13" s="64"/>
      <c r="S13" s="64"/>
    </row>
    <row r="14" spans="1:19" s="9" customFormat="1" ht="76.5" customHeight="1">
      <c r="A14" s="15"/>
      <c r="B14" s="144" t="s">
        <v>175</v>
      </c>
      <c r="C14" s="124"/>
      <c r="D14" s="125"/>
      <c r="E14" s="126" t="s">
        <v>171</v>
      </c>
      <c r="F14" s="124"/>
      <c r="G14" s="124"/>
      <c r="H14" s="125"/>
      <c r="I14" s="127"/>
      <c r="J14" s="15"/>
      <c r="K14" s="15"/>
      <c r="L14" s="15"/>
      <c r="M14" s="64"/>
      <c r="N14" s="64"/>
      <c r="O14" s="64"/>
      <c r="P14" s="64"/>
      <c r="Q14" s="64"/>
      <c r="R14" s="64"/>
      <c r="S14" s="64"/>
    </row>
    <row r="15" spans="1:19" s="9" customFormat="1" ht="24.75" customHeight="1">
      <c r="A15" s="15"/>
      <c r="B15" s="128"/>
      <c r="C15" s="116"/>
      <c r="D15" s="100"/>
      <c r="E15" s="119"/>
      <c r="F15" s="129"/>
      <c r="G15" s="129"/>
      <c r="H15" s="57"/>
      <c r="I15" s="130"/>
      <c r="J15" s="15"/>
      <c r="K15" s="15"/>
      <c r="L15" s="15"/>
      <c r="M15" s="83"/>
      <c r="N15" s="64"/>
      <c r="O15" s="64"/>
      <c r="P15" s="64"/>
      <c r="Q15" s="64"/>
      <c r="R15" s="64"/>
      <c r="S15" s="64"/>
    </row>
    <row r="16" spans="1:19" s="9" customFormat="1" ht="34.5" customHeight="1">
      <c r="A16" s="15"/>
      <c r="B16" s="131"/>
      <c r="C16" s="183" t="s">
        <v>176</v>
      </c>
      <c r="D16" s="183"/>
      <c r="E16" s="183"/>
      <c r="F16" s="183"/>
      <c r="G16" s="183"/>
      <c r="H16" s="183"/>
      <c r="I16" s="130"/>
      <c r="J16" s="15"/>
      <c r="K16" s="57"/>
      <c r="L16" s="57"/>
      <c r="M16" s="65"/>
      <c r="N16" s="64"/>
      <c r="O16" s="64"/>
      <c r="P16" s="64"/>
      <c r="Q16" s="64"/>
      <c r="R16" s="64"/>
      <c r="S16" s="64"/>
    </row>
    <row r="17" spans="1:19" s="9" customFormat="1" ht="24" customHeight="1">
      <c r="A17" s="15"/>
      <c r="B17" s="131"/>
      <c r="C17" s="132"/>
      <c r="D17" s="132"/>
      <c r="E17" s="133" t="s">
        <v>172</v>
      </c>
      <c r="F17" s="132"/>
      <c r="G17" s="132"/>
      <c r="H17" s="57"/>
      <c r="I17" s="130"/>
      <c r="J17" s="15"/>
      <c r="K17" s="57"/>
      <c r="L17" s="57"/>
      <c r="M17" s="65"/>
      <c r="O17" s="64"/>
      <c r="P17" s="64"/>
      <c r="Q17" s="64"/>
      <c r="R17" s="64"/>
      <c r="S17" s="64"/>
    </row>
    <row r="18" spans="1:19" s="9" customFormat="1" ht="24.75" customHeight="1">
      <c r="A18" s="15"/>
      <c r="B18" s="177"/>
      <c r="C18" s="178"/>
      <c r="D18" s="57"/>
      <c r="E18" s="120" t="e">
        <f>(tabelle!G45+tabelle!G20)/(tabelle!F45+tabelle!G79*tabelle!F85)</f>
        <v>#DIV/0!</v>
      </c>
      <c r="F18" s="135" t="s">
        <v>133</v>
      </c>
      <c r="G18" s="135" t="s">
        <v>115</v>
      </c>
      <c r="H18" s="56"/>
      <c r="I18" s="130"/>
      <c r="J18" s="15"/>
      <c r="K18" s="65"/>
      <c r="L18" s="122"/>
      <c r="M18" s="65"/>
      <c r="O18" s="64"/>
      <c r="P18" s="64"/>
      <c r="Q18" s="64"/>
      <c r="R18" s="64"/>
      <c r="S18" s="64"/>
    </row>
    <row r="19" spans="1:19" s="9" customFormat="1" ht="45.75" customHeight="1">
      <c r="A19" s="15"/>
      <c r="B19" s="131"/>
      <c r="C19" s="129"/>
      <c r="D19" s="57"/>
      <c r="E19" s="184" t="s">
        <v>173</v>
      </c>
      <c r="F19" s="184"/>
      <c r="G19" s="184"/>
      <c r="H19" s="184"/>
      <c r="I19" s="130"/>
      <c r="J19" s="15"/>
      <c r="K19" s="57"/>
      <c r="L19" s="57"/>
      <c r="M19" s="65"/>
      <c r="N19" s="64"/>
      <c r="O19" s="64"/>
      <c r="P19" s="64"/>
      <c r="Q19" s="64"/>
      <c r="R19" s="64"/>
      <c r="S19" s="64"/>
    </row>
    <row r="20" spans="1:19" s="9" customFormat="1" ht="24.75" customHeight="1">
      <c r="A20" s="15"/>
      <c r="B20" s="134"/>
      <c r="C20" s="100"/>
      <c r="D20" s="136"/>
      <c r="E20" s="185" t="s">
        <v>145</v>
      </c>
      <c r="F20" s="186"/>
      <c r="G20" s="187"/>
      <c r="H20" s="145">
        <f>IF(OR($E$15=2,$E$15=4),1.5,4)</f>
        <v>4</v>
      </c>
      <c r="I20" s="130"/>
      <c r="J20" s="15"/>
      <c r="K20" s="65"/>
      <c r="L20" s="57"/>
      <c r="M20" s="65"/>
      <c r="N20" s="64"/>
      <c r="O20" s="64"/>
      <c r="P20" s="64"/>
      <c r="Q20" s="64"/>
      <c r="R20" s="64"/>
      <c r="S20" s="64"/>
    </row>
    <row r="21" spans="1:19" s="9" customFormat="1" ht="24.75" customHeight="1">
      <c r="A21" s="15"/>
      <c r="B21" s="134"/>
      <c r="C21" s="129"/>
      <c r="D21" s="129"/>
      <c r="E21" s="188" t="s">
        <v>146</v>
      </c>
      <c r="F21" s="189"/>
      <c r="G21" s="190"/>
      <c r="H21" s="145">
        <f>IF(OR($E$15=2,$E$15=4),2,5)</f>
        <v>5</v>
      </c>
      <c r="I21" s="130"/>
      <c r="J21" s="15"/>
      <c r="K21" s="15"/>
      <c r="L21" s="15"/>
      <c r="M21" s="64"/>
      <c r="N21" s="64"/>
      <c r="O21" s="64"/>
      <c r="P21" s="64"/>
      <c r="Q21" s="64"/>
      <c r="R21" s="64"/>
      <c r="S21" s="64"/>
    </row>
    <row r="22" spans="1:19" s="9" customFormat="1" ht="24.75" customHeight="1">
      <c r="A22" s="15"/>
      <c r="B22" s="134"/>
      <c r="C22" s="100"/>
      <c r="D22" s="136"/>
      <c r="E22" s="191" t="s">
        <v>147</v>
      </c>
      <c r="F22" s="192"/>
      <c r="G22" s="193"/>
      <c r="H22" s="145">
        <f>IF(OR($E$15=2,$E$15=4),2.5,6)</f>
        <v>6</v>
      </c>
      <c r="I22" s="130"/>
      <c r="J22" s="15"/>
      <c r="K22" s="15"/>
      <c r="L22" s="15"/>
      <c r="M22" s="64"/>
      <c r="N22" s="64"/>
      <c r="O22" s="64"/>
      <c r="P22" s="64"/>
      <c r="Q22" s="64"/>
      <c r="R22" s="64"/>
      <c r="S22" s="64"/>
    </row>
    <row r="23" spans="1:19" s="9" customFormat="1" ht="54" customHeight="1">
      <c r="A23" s="15"/>
      <c r="B23" s="93"/>
      <c r="C23" s="137"/>
      <c r="D23" s="138"/>
      <c r="E23" s="138"/>
      <c r="F23" s="138"/>
      <c r="G23" s="138"/>
      <c r="H23" s="138"/>
      <c r="I23" s="139"/>
      <c r="J23" s="15"/>
      <c r="K23" s="15"/>
      <c r="L23" s="15"/>
      <c r="M23" s="64"/>
      <c r="N23" s="64"/>
      <c r="O23" s="64"/>
      <c r="P23" s="64"/>
      <c r="Q23" s="64"/>
      <c r="R23" s="64"/>
      <c r="S23" s="64"/>
    </row>
    <row r="24" spans="1:19" s="9" customFormat="1" ht="40.5" customHeight="1">
      <c r="A24" s="15"/>
      <c r="B24" s="123" t="s">
        <v>131</v>
      </c>
      <c r="C24" s="16"/>
      <c r="D24" s="15"/>
      <c r="E24" s="16"/>
      <c r="F24" s="16"/>
      <c r="G24" s="16"/>
      <c r="H24" s="15"/>
      <c r="I24" s="15"/>
      <c r="J24" s="15"/>
      <c r="K24" s="15"/>
      <c r="L24" s="15"/>
      <c r="M24" s="64"/>
      <c r="N24" s="64"/>
      <c r="O24" s="64"/>
      <c r="P24" s="64"/>
      <c r="Q24" s="64"/>
      <c r="R24" s="64"/>
      <c r="S24" s="64"/>
    </row>
    <row r="25" spans="1:19" ht="18.75" customHeight="1">
      <c r="A25" s="10"/>
      <c r="B25" s="66" t="s">
        <v>144</v>
      </c>
      <c r="C25" s="67"/>
      <c r="D25" s="68"/>
      <c r="E25" s="67"/>
      <c r="F25" s="67"/>
      <c r="G25" s="67"/>
      <c r="H25" s="68"/>
      <c r="I25" s="69"/>
      <c r="J25" s="10"/>
      <c r="K25" s="10"/>
      <c r="L25" s="10"/>
      <c r="M25" s="62"/>
      <c r="N25" s="62"/>
      <c r="O25" s="62"/>
      <c r="P25" s="62"/>
      <c r="Q25" s="62"/>
      <c r="R25" s="62"/>
      <c r="S25" s="62"/>
    </row>
    <row r="26" spans="1:19" ht="12.75">
      <c r="A26" s="10"/>
      <c r="B26" s="70" t="s">
        <v>132</v>
      </c>
      <c r="C26" s="71" t="s">
        <v>133</v>
      </c>
      <c r="D26" s="72"/>
      <c r="E26" s="85">
        <v>4</v>
      </c>
      <c r="F26" s="73"/>
      <c r="G26" s="73"/>
      <c r="H26" s="72"/>
      <c r="I26" s="74"/>
      <c r="J26" s="10"/>
      <c r="K26" s="10"/>
      <c r="L26" s="10"/>
      <c r="M26" s="62"/>
      <c r="N26" s="62"/>
      <c r="O26" s="62"/>
      <c r="P26" s="62"/>
      <c r="Q26" s="62"/>
      <c r="R26" s="62"/>
      <c r="S26" s="62"/>
    </row>
    <row r="27" spans="1:19" ht="6" customHeight="1">
      <c r="A27" s="10"/>
      <c r="B27" s="70"/>
      <c r="C27" s="73"/>
      <c r="D27" s="72"/>
      <c r="E27" s="75"/>
      <c r="F27" s="73"/>
      <c r="G27" s="73"/>
      <c r="H27" s="72"/>
      <c r="I27" s="74"/>
      <c r="J27" s="10"/>
      <c r="K27" s="10"/>
      <c r="L27" s="10"/>
      <c r="M27" s="62"/>
      <c r="N27" s="62"/>
      <c r="O27" s="62"/>
      <c r="P27" s="62"/>
      <c r="Q27" s="62"/>
      <c r="R27" s="62"/>
      <c r="S27" s="62"/>
    </row>
    <row r="28" spans="1:19" ht="12.75">
      <c r="A28" s="10"/>
      <c r="B28" s="70" t="s">
        <v>134</v>
      </c>
      <c r="C28" s="71" t="s">
        <v>133</v>
      </c>
      <c r="D28" s="72"/>
      <c r="E28" s="85">
        <v>1.5</v>
      </c>
      <c r="F28" s="73"/>
      <c r="G28" s="73"/>
      <c r="H28" s="72"/>
      <c r="I28" s="74"/>
      <c r="J28" s="10"/>
      <c r="K28" s="10"/>
      <c r="L28" s="10"/>
      <c r="M28" s="62"/>
      <c r="N28" s="62"/>
      <c r="O28" s="62"/>
      <c r="P28" s="62"/>
      <c r="Q28" s="62"/>
      <c r="R28" s="62"/>
      <c r="S28" s="62"/>
    </row>
    <row r="29" spans="1:19" ht="12.75">
      <c r="A29" s="10"/>
      <c r="B29" s="70"/>
      <c r="C29" s="71"/>
      <c r="D29" s="72"/>
      <c r="E29" s="73"/>
      <c r="F29" s="73"/>
      <c r="G29" s="73"/>
      <c r="H29" s="72"/>
      <c r="I29" s="74"/>
      <c r="J29" s="10"/>
      <c r="K29" s="10"/>
      <c r="L29" s="10"/>
      <c r="M29" s="62"/>
      <c r="N29" s="62"/>
      <c r="O29" s="62"/>
      <c r="P29" s="62"/>
      <c r="Q29" s="62"/>
      <c r="R29" s="62"/>
      <c r="S29" s="62"/>
    </row>
    <row r="30" spans="1:19" ht="12.75">
      <c r="A30" s="10"/>
      <c r="B30" s="70"/>
      <c r="C30" s="71"/>
      <c r="D30" s="72"/>
      <c r="E30" s="73"/>
      <c r="F30" s="73"/>
      <c r="G30" s="73"/>
      <c r="H30" s="72"/>
      <c r="I30" s="74"/>
      <c r="J30" s="10"/>
      <c r="K30" s="10"/>
      <c r="L30" s="10"/>
      <c r="M30" s="62"/>
      <c r="N30" s="62"/>
      <c r="O30" s="62"/>
      <c r="P30" s="62"/>
      <c r="Q30" s="62"/>
      <c r="R30" s="62"/>
      <c r="S30" s="62"/>
    </row>
    <row r="31" spans="1:19" ht="12.75">
      <c r="A31" s="10"/>
      <c r="B31" s="76" t="s">
        <v>142</v>
      </c>
      <c r="C31" s="71"/>
      <c r="D31" s="72"/>
      <c r="E31" s="73"/>
      <c r="F31" s="73"/>
      <c r="G31" s="73"/>
      <c r="H31" s="72"/>
      <c r="I31" s="74"/>
      <c r="J31" s="10"/>
      <c r="K31" s="10"/>
      <c r="L31" s="10"/>
      <c r="M31" s="62"/>
      <c r="N31" s="62"/>
      <c r="O31" s="62"/>
      <c r="P31" s="62"/>
      <c r="Q31" s="62"/>
      <c r="R31" s="62"/>
      <c r="S31" s="62"/>
    </row>
    <row r="32" spans="1:19" ht="6" customHeight="1">
      <c r="A32" s="10"/>
      <c r="B32" s="70"/>
      <c r="C32" s="71"/>
      <c r="D32" s="72"/>
      <c r="E32" s="73"/>
      <c r="F32" s="73"/>
      <c r="G32" s="73"/>
      <c r="H32" s="72"/>
      <c r="I32" s="74"/>
      <c r="J32" s="10"/>
      <c r="K32" s="10"/>
      <c r="L32" s="10"/>
      <c r="M32" s="62"/>
      <c r="N32" s="62"/>
      <c r="O32" s="62"/>
      <c r="P32" s="62"/>
      <c r="Q32" s="62"/>
      <c r="R32" s="62"/>
      <c r="S32" s="62"/>
    </row>
    <row r="33" spans="1:19" ht="12.75">
      <c r="A33" s="10"/>
      <c r="B33" s="70" t="s">
        <v>132</v>
      </c>
      <c r="C33" s="71" t="s">
        <v>133</v>
      </c>
      <c r="D33" s="72"/>
      <c r="E33" s="85">
        <v>5</v>
      </c>
      <c r="F33" s="73"/>
      <c r="G33" s="73"/>
      <c r="H33" s="72"/>
      <c r="I33" s="74"/>
      <c r="J33" s="10"/>
      <c r="K33" s="10"/>
      <c r="L33" s="10"/>
      <c r="M33" s="62"/>
      <c r="N33" s="62"/>
      <c r="O33" s="62"/>
      <c r="P33" s="62"/>
      <c r="Q33" s="62"/>
      <c r="R33" s="62"/>
      <c r="S33" s="62"/>
    </row>
    <row r="34" spans="1:19" ht="6" customHeight="1">
      <c r="A34" s="10"/>
      <c r="B34" s="70"/>
      <c r="C34" s="71"/>
      <c r="D34" s="72"/>
      <c r="E34" s="75"/>
      <c r="F34" s="73"/>
      <c r="G34" s="73"/>
      <c r="H34" s="72"/>
      <c r="I34" s="74"/>
      <c r="J34" s="10"/>
      <c r="K34" s="10"/>
      <c r="L34" s="10"/>
      <c r="M34" s="62"/>
      <c r="N34" s="62"/>
      <c r="O34" s="62"/>
      <c r="P34" s="62"/>
      <c r="Q34" s="62"/>
      <c r="R34" s="62"/>
      <c r="S34" s="62"/>
    </row>
    <row r="35" spans="1:19" ht="12.75">
      <c r="A35" s="10"/>
      <c r="B35" s="70" t="s">
        <v>134</v>
      </c>
      <c r="C35" s="71" t="s">
        <v>133</v>
      </c>
      <c r="D35" s="72"/>
      <c r="E35" s="85">
        <v>2</v>
      </c>
      <c r="F35" s="73"/>
      <c r="G35" s="73"/>
      <c r="H35" s="72"/>
      <c r="I35" s="74"/>
      <c r="J35" s="10"/>
      <c r="K35" s="10"/>
      <c r="L35" s="10"/>
      <c r="M35" s="62"/>
      <c r="N35" s="62"/>
      <c r="O35" s="62"/>
      <c r="P35" s="62"/>
      <c r="Q35" s="62"/>
      <c r="R35" s="62"/>
      <c r="S35" s="62"/>
    </row>
    <row r="36" spans="1:19" ht="12.75">
      <c r="A36" s="10"/>
      <c r="B36" s="70"/>
      <c r="C36" s="71"/>
      <c r="D36" s="72"/>
      <c r="E36" s="73"/>
      <c r="F36" s="73"/>
      <c r="G36" s="73"/>
      <c r="H36" s="72"/>
      <c r="I36" s="74"/>
      <c r="J36" s="10"/>
      <c r="K36" s="10"/>
      <c r="L36" s="10"/>
      <c r="M36" s="62"/>
      <c r="N36" s="62"/>
      <c r="O36" s="62"/>
      <c r="P36" s="62"/>
      <c r="Q36" s="62"/>
      <c r="R36" s="62"/>
      <c r="S36" s="62"/>
    </row>
    <row r="37" spans="1:19" ht="12.75">
      <c r="A37" s="10"/>
      <c r="B37" s="70"/>
      <c r="C37" s="71"/>
      <c r="D37" s="72"/>
      <c r="E37" s="73"/>
      <c r="F37" s="73"/>
      <c r="G37" s="73"/>
      <c r="H37" s="72"/>
      <c r="I37" s="74"/>
      <c r="J37" s="10"/>
      <c r="K37" s="10"/>
      <c r="L37" s="10"/>
      <c r="M37" s="62"/>
      <c r="N37" s="62"/>
      <c r="O37" s="62"/>
      <c r="P37" s="62"/>
      <c r="Q37" s="62"/>
      <c r="R37" s="62"/>
      <c r="S37" s="62"/>
    </row>
    <row r="38" spans="1:19" ht="12.75">
      <c r="A38" s="10"/>
      <c r="B38" s="76" t="s">
        <v>143</v>
      </c>
      <c r="C38" s="71"/>
      <c r="D38" s="72"/>
      <c r="E38" s="73"/>
      <c r="F38" s="73"/>
      <c r="G38" s="73"/>
      <c r="H38" s="72"/>
      <c r="I38" s="74"/>
      <c r="J38" s="10"/>
      <c r="K38" s="10"/>
      <c r="L38" s="10"/>
      <c r="M38" s="62"/>
      <c r="N38" s="62"/>
      <c r="O38" s="62"/>
      <c r="P38" s="62"/>
      <c r="Q38" s="62"/>
      <c r="R38" s="62"/>
      <c r="S38" s="62"/>
    </row>
    <row r="39" spans="1:19" ht="6" customHeight="1">
      <c r="A39" s="10"/>
      <c r="B39" s="70"/>
      <c r="C39" s="71"/>
      <c r="D39" s="72"/>
      <c r="E39" s="73"/>
      <c r="F39" s="73"/>
      <c r="G39" s="73"/>
      <c r="H39" s="72"/>
      <c r="I39" s="74"/>
      <c r="J39" s="10"/>
      <c r="K39" s="10"/>
      <c r="L39" s="10"/>
      <c r="M39" s="62"/>
      <c r="N39" s="62"/>
      <c r="O39" s="62"/>
      <c r="P39" s="62"/>
      <c r="Q39" s="62"/>
      <c r="R39" s="62"/>
      <c r="S39" s="62"/>
    </row>
    <row r="40" spans="1:19" ht="12.75">
      <c r="A40" s="10"/>
      <c r="B40" s="70" t="s">
        <v>132</v>
      </c>
      <c r="C40" s="71" t="s">
        <v>133</v>
      </c>
      <c r="D40" s="72"/>
      <c r="E40" s="85">
        <v>6</v>
      </c>
      <c r="F40" s="73"/>
      <c r="G40" s="73"/>
      <c r="H40" s="72"/>
      <c r="I40" s="74"/>
      <c r="J40" s="10"/>
      <c r="K40" s="10"/>
      <c r="L40" s="10"/>
      <c r="M40" s="62"/>
      <c r="N40" s="62"/>
      <c r="O40" s="62"/>
      <c r="P40" s="62"/>
      <c r="Q40" s="62"/>
      <c r="R40" s="62"/>
      <c r="S40" s="62"/>
    </row>
    <row r="41" spans="1:19" ht="6" customHeight="1">
      <c r="A41" s="10"/>
      <c r="B41" s="70"/>
      <c r="C41" s="71"/>
      <c r="D41" s="72"/>
      <c r="E41" s="75"/>
      <c r="F41" s="73"/>
      <c r="G41" s="73"/>
      <c r="H41" s="72"/>
      <c r="I41" s="74"/>
      <c r="J41" s="10"/>
      <c r="K41" s="10"/>
      <c r="L41" s="10"/>
      <c r="M41" s="62"/>
      <c r="N41" s="62"/>
      <c r="O41" s="62"/>
      <c r="P41" s="62"/>
      <c r="Q41" s="62"/>
      <c r="R41" s="62"/>
      <c r="S41" s="62"/>
    </row>
    <row r="42" spans="1:19" ht="12.75">
      <c r="A42" s="10"/>
      <c r="B42" s="70" t="s">
        <v>134</v>
      </c>
      <c r="C42" s="71" t="s">
        <v>133</v>
      </c>
      <c r="D42" s="72"/>
      <c r="E42" s="85">
        <v>2.5</v>
      </c>
      <c r="F42" s="73"/>
      <c r="G42" s="73"/>
      <c r="H42" s="72"/>
      <c r="I42" s="74"/>
      <c r="J42" s="10"/>
      <c r="K42" s="10"/>
      <c r="L42" s="10"/>
      <c r="M42" s="62"/>
      <c r="N42" s="62"/>
      <c r="O42" s="62"/>
      <c r="P42" s="62"/>
      <c r="Q42" s="62"/>
      <c r="R42" s="62"/>
      <c r="S42" s="62"/>
    </row>
    <row r="43" spans="1:19" ht="6" customHeight="1">
      <c r="A43" s="10"/>
      <c r="B43" s="70"/>
      <c r="C43" s="73"/>
      <c r="D43" s="72"/>
      <c r="E43" s="73"/>
      <c r="F43" s="73"/>
      <c r="G43" s="73"/>
      <c r="H43" s="72"/>
      <c r="I43" s="74"/>
      <c r="J43" s="10"/>
      <c r="K43" s="10"/>
      <c r="L43" s="10"/>
      <c r="M43" s="62"/>
      <c r="N43" s="62"/>
      <c r="O43" s="62"/>
      <c r="P43" s="62"/>
      <c r="Q43" s="62"/>
      <c r="R43" s="62"/>
      <c r="S43" s="62"/>
    </row>
    <row r="44" spans="1:19" ht="12.75">
      <c r="A44" s="10"/>
      <c r="B44" s="77"/>
      <c r="C44" s="78"/>
      <c r="D44" s="79"/>
      <c r="E44" s="78"/>
      <c r="F44" s="78"/>
      <c r="G44" s="78"/>
      <c r="H44" s="79"/>
      <c r="I44" s="80"/>
      <c r="J44" s="10"/>
      <c r="K44" s="10"/>
      <c r="L44" s="10"/>
      <c r="M44" s="62"/>
      <c r="N44" s="62"/>
      <c r="O44" s="62"/>
      <c r="P44" s="62"/>
      <c r="Q44" s="62"/>
      <c r="R44" s="62"/>
      <c r="S44" s="62"/>
    </row>
    <row r="45" spans="1:19" ht="12.75">
      <c r="A45" s="10"/>
      <c r="B45" s="10"/>
      <c r="C45" s="11"/>
      <c r="D45" s="10"/>
      <c r="E45" s="11"/>
      <c r="F45" s="11"/>
      <c r="G45" s="11"/>
      <c r="H45" s="10"/>
      <c r="I45" s="10"/>
      <c r="J45" s="10"/>
      <c r="K45" s="10"/>
      <c r="L45" s="10"/>
      <c r="M45" s="62"/>
      <c r="N45" s="62"/>
      <c r="O45" s="62"/>
      <c r="P45" s="62"/>
      <c r="Q45" s="62"/>
      <c r="R45" s="62"/>
      <c r="S45" s="62"/>
    </row>
    <row r="46" spans="1:19" ht="12.75">
      <c r="A46" s="10"/>
      <c r="B46" s="10"/>
      <c r="C46" s="11"/>
      <c r="D46" s="10"/>
      <c r="E46" s="11"/>
      <c r="F46" s="11"/>
      <c r="G46" s="11"/>
      <c r="H46" s="10"/>
      <c r="I46" s="10"/>
      <c r="J46" s="10"/>
      <c r="K46" s="10"/>
      <c r="L46" s="10"/>
      <c r="M46" s="62"/>
      <c r="N46" s="62"/>
      <c r="O46" s="62"/>
      <c r="P46" s="62"/>
      <c r="Q46" s="62"/>
      <c r="R46" s="62"/>
      <c r="S46" s="62"/>
    </row>
    <row r="47" spans="1:19" ht="12.75">
      <c r="A47" s="62"/>
      <c r="B47" s="143" t="s">
        <v>149</v>
      </c>
      <c r="C47" s="63"/>
      <c r="D47" s="62"/>
      <c r="E47" s="180" t="s">
        <v>174</v>
      </c>
      <c r="F47" s="181"/>
      <c r="G47" s="181"/>
      <c r="H47" s="181"/>
      <c r="I47" s="181"/>
      <c r="J47" s="62"/>
      <c r="K47" s="62"/>
      <c r="L47" s="62"/>
      <c r="M47" s="62"/>
      <c r="N47" s="62"/>
      <c r="O47" s="62"/>
      <c r="P47" s="62"/>
      <c r="Q47" s="62"/>
      <c r="R47" s="62"/>
      <c r="S47" s="62"/>
    </row>
    <row r="48" spans="1:19" ht="12.75">
      <c r="A48" s="62"/>
      <c r="B48" s="62"/>
      <c r="C48" s="63"/>
      <c r="D48" s="62"/>
      <c r="E48" s="63"/>
      <c r="F48" s="63"/>
      <c r="G48" s="63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</row>
    <row r="49" spans="1:19" ht="12.75">
      <c r="A49" s="62"/>
      <c r="B49" s="62"/>
      <c r="C49" s="63"/>
      <c r="D49" s="62"/>
      <c r="E49" s="63"/>
      <c r="F49" s="63"/>
      <c r="G49" s="63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</row>
    <row r="50" spans="1:19" ht="12.75">
      <c r="A50" s="62"/>
      <c r="B50" s="62"/>
      <c r="C50" s="63"/>
      <c r="D50" s="62"/>
      <c r="E50" s="63"/>
      <c r="F50" s="63"/>
      <c r="G50" s="63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</row>
    <row r="51" spans="1:19" ht="12.75">
      <c r="A51" s="62"/>
      <c r="B51" s="62"/>
      <c r="C51" s="63"/>
      <c r="D51" s="62"/>
      <c r="E51" s="63"/>
      <c r="F51" s="63"/>
      <c r="G51" s="63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</row>
    <row r="52" spans="1:19" ht="12.75">
      <c r="A52" s="62"/>
      <c r="B52" s="62"/>
      <c r="C52" s="63"/>
      <c r="D52" s="62"/>
      <c r="E52" s="63"/>
      <c r="F52" s="63"/>
      <c r="G52" s="63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</row>
    <row r="53" spans="1:19" ht="12.75">
      <c r="A53" s="62"/>
      <c r="B53" s="62"/>
      <c r="C53" s="63"/>
      <c r="D53" s="62"/>
      <c r="E53" s="63"/>
      <c r="F53" s="63"/>
      <c r="G53" s="63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ht="12.75">
      <c r="A54" s="62"/>
      <c r="B54" s="62"/>
      <c r="C54" s="63"/>
      <c r="D54" s="62"/>
      <c r="E54" s="63"/>
      <c r="F54" s="63"/>
      <c r="G54" s="63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ht="12.75">
      <c r="A55" s="62"/>
      <c r="B55" s="62"/>
      <c r="C55" s="63"/>
      <c r="D55" s="62"/>
      <c r="E55" s="63"/>
      <c r="F55" s="63"/>
      <c r="G55" s="63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ht="12.75">
      <c r="A56" s="62"/>
      <c r="B56" s="62"/>
      <c r="C56" s="63"/>
      <c r="D56" s="62"/>
      <c r="E56" s="63"/>
      <c r="F56" s="63"/>
      <c r="G56" s="63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ht="12.75">
      <c r="A57" s="62"/>
      <c r="B57" s="62"/>
      <c r="C57" s="63"/>
      <c r="D57" s="62"/>
      <c r="E57" s="63"/>
      <c r="F57" s="63"/>
      <c r="G57" s="63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</row>
    <row r="58" spans="1:19" ht="12.75">
      <c r="A58" s="62"/>
      <c r="B58" s="62"/>
      <c r="C58" s="63"/>
      <c r="D58" s="62"/>
      <c r="E58" s="63"/>
      <c r="F58" s="63"/>
      <c r="G58" s="63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</row>
    <row r="59" spans="1:19" ht="12.75">
      <c r="A59" s="62"/>
      <c r="B59" s="62"/>
      <c r="C59" s="63"/>
      <c r="D59" s="62"/>
      <c r="E59" s="63"/>
      <c r="F59" s="63"/>
      <c r="G59" s="63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</row>
    <row r="60" spans="1:19" ht="12.75">
      <c r="A60" s="62"/>
      <c r="B60" s="62"/>
      <c r="C60" s="63"/>
      <c r="D60" s="62"/>
      <c r="E60" s="63"/>
      <c r="F60" s="63"/>
      <c r="G60" s="63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</row>
    <row r="61" spans="1:19" ht="12.75">
      <c r="A61" s="62"/>
      <c r="B61" s="62"/>
      <c r="C61" s="63"/>
      <c r="D61" s="62"/>
      <c r="E61" s="63"/>
      <c r="F61" s="63"/>
      <c r="G61" s="63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</row>
    <row r="62" spans="1:19" ht="12.75">
      <c r="A62" s="62"/>
      <c r="B62" s="62"/>
      <c r="C62" s="63"/>
      <c r="D62" s="62"/>
      <c r="E62" s="63"/>
      <c r="F62" s="63"/>
      <c r="G62" s="63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ht="12.75">
      <c r="A63" s="62"/>
      <c r="B63" s="62"/>
      <c r="C63" s="63"/>
      <c r="D63" s="62"/>
      <c r="E63" s="63"/>
      <c r="F63" s="63"/>
      <c r="G63" s="63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</sheetData>
  <sheetProtection sheet="1" objects="1" scenarios="1"/>
  <mergeCells count="10">
    <mergeCell ref="A2:E2"/>
    <mergeCell ref="B18:C18"/>
    <mergeCell ref="B13:F13"/>
    <mergeCell ref="E47:I47"/>
    <mergeCell ref="B4:I4"/>
    <mergeCell ref="C16:H16"/>
    <mergeCell ref="E19:H19"/>
    <mergeCell ref="E20:G20"/>
    <mergeCell ref="E21:G21"/>
    <mergeCell ref="E22:G22"/>
  </mergeCells>
  <printOptions horizontalCentered="1"/>
  <pageMargins left="0.3937007874015748" right="0.3937007874015748" top="0.47" bottom="0.984251968503937" header="0.38" footer="0.5118110236220472"/>
  <pageSetup horizontalDpi="300" verticalDpi="300" orientation="portrait" paperSize="9" scale="75" r:id="rId2"/>
  <headerFooter alignWithMargins="0">
    <oddFooter>&amp;CPagina &amp;[3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R.I.E.</dc:title>
  <dc:subject>Calcolo Riduzione Impatto Edilizio</dc:subject>
  <dc:creator>csartena</dc:creator>
  <cp:keywords>RIE</cp:keywords>
  <dc:description>R.I.E. Riduzione Impatto Edilizio 
Albedo - Coefficiente di riflessione</dc:description>
  <cp:lastModifiedBy>glaura</cp:lastModifiedBy>
  <cp:lastPrinted>2009-11-10T11:43:50Z</cp:lastPrinted>
  <dcterms:created xsi:type="dcterms:W3CDTF">2009-05-29T08:24:50Z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